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codeName="ThisWorkbook" defaultThemeVersion="166925"/>
  <mc:AlternateContent xmlns:mc="http://schemas.openxmlformats.org/markup-compatibility/2006">
    <mc:Choice Requires="x15">
      <x15ac:absPath xmlns:x15ac="http://schemas.microsoft.com/office/spreadsheetml/2010/11/ac" url="/Users/yodhimdelarosa/Desktop/"/>
    </mc:Choice>
  </mc:AlternateContent>
  <xr:revisionPtr revIDLastSave="0" documentId="13_ncr:1_{7FB1BD22-49EB-F54B-A833-59E0F205D344}" xr6:coauthVersionLast="47" xr6:coauthVersionMax="47" xr10:uidLastSave="{00000000-0000-0000-0000-000000000000}"/>
  <bookViews>
    <workbookView xWindow="8880" yWindow="520" windowWidth="27860" windowHeight="21380" activeTab="1" xr2:uid="{F0F01671-A1FE-9F41-8984-AD812ADB7C3D}"/>
  </bookViews>
  <sheets>
    <sheet name="Codes and Legends" sheetId="2" r:id="rId1"/>
    <sheet name="2023 Global Scores" sheetId="1" r:id="rId2"/>
    <sheet name="Sheet2" sheetId="5" state="hidden" r:id="rId3"/>
  </sheets>
  <definedNames>
    <definedName name="_xlnm._FilterDatabase" localSheetId="2" hidden="1">Sheet2!$A$1:$G$1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J24" i="1" l="1"/>
  <c r="CJ20" i="1"/>
  <c r="CJ17" i="1"/>
  <c r="CJ13" i="1"/>
  <c r="CJ10" i="1"/>
  <c r="CJ8" i="1"/>
  <c r="CJ3" i="1"/>
  <c r="CJ30" i="1" l="1"/>
  <c r="V24" i="1"/>
  <c r="V20" i="1"/>
  <c r="V17" i="1"/>
  <c r="V13" i="1"/>
  <c r="V10" i="1"/>
  <c r="V8" i="1"/>
  <c r="V3" i="1"/>
  <c r="BO24" i="1"/>
  <c r="BO20" i="1"/>
  <c r="BO17" i="1"/>
  <c r="BO13" i="1"/>
  <c r="BO10" i="1"/>
  <c r="BO8" i="1"/>
  <c r="BO3" i="1"/>
  <c r="G24" i="1"/>
  <c r="G20" i="1"/>
  <c r="G17" i="1"/>
  <c r="G13" i="1"/>
  <c r="G10" i="1"/>
  <c r="G8" i="1"/>
  <c r="G3" i="1"/>
  <c r="BO30" i="1" l="1"/>
  <c r="G30" i="1"/>
  <c r="V30" i="1"/>
  <c r="CB31" i="1"/>
  <c r="F24" i="5"/>
  <c r="F54" i="5"/>
  <c r="E38" i="5"/>
  <c r="F38" i="5" s="1"/>
  <c r="F2" i="5"/>
  <c r="F37" i="5"/>
  <c r="F45" i="5"/>
  <c r="F44" i="5"/>
  <c r="F16" i="5"/>
  <c r="F33" i="5"/>
  <c r="F27" i="5"/>
  <c r="F7" i="5"/>
  <c r="F30" i="5"/>
  <c r="F50" i="5"/>
  <c r="F15" i="5"/>
  <c r="F8" i="5"/>
  <c r="F23" i="5"/>
  <c r="F43" i="5"/>
  <c r="F10" i="5"/>
  <c r="F22" i="5"/>
  <c r="F47" i="5"/>
  <c r="F14" i="5"/>
  <c r="F13" i="5"/>
  <c r="F20" i="5"/>
  <c r="F19" i="5"/>
  <c r="F35" i="5"/>
  <c r="F29" i="5"/>
  <c r="F51" i="5"/>
  <c r="F6" i="5"/>
  <c r="F18" i="5"/>
  <c r="F42" i="5"/>
  <c r="F26" i="5"/>
  <c r="F34" i="5"/>
  <c r="E31" i="5"/>
  <c r="F31" i="5" s="1"/>
  <c r="F28" i="5"/>
  <c r="F41" i="5"/>
  <c r="F9" i="5"/>
  <c r="F32" i="5"/>
  <c r="F40" i="5"/>
  <c r="F46" i="5"/>
  <c r="F5" i="5"/>
  <c r="F48" i="5"/>
  <c r="F25" i="5"/>
  <c r="E39" i="5"/>
  <c r="F39" i="5" s="1"/>
  <c r="F17" i="5"/>
  <c r="F53" i="5"/>
  <c r="F12" i="5"/>
  <c r="F36" i="5"/>
  <c r="F49" i="5"/>
  <c r="F4" i="5"/>
  <c r="F21" i="5"/>
  <c r="F52" i="5"/>
  <c r="F3" i="5"/>
  <c r="E11" i="5"/>
  <c r="F11" i="5" s="1"/>
  <c r="U31" i="1" l="1"/>
  <c r="AI31" i="1"/>
  <c r="CI31" i="1"/>
  <c r="B31" i="1"/>
  <c r="BJ24" i="1"/>
  <c r="BJ10" i="1"/>
  <c r="BD10" i="1"/>
  <c r="X10" i="1"/>
  <c r="C3" i="1"/>
  <c r="D3" i="1"/>
  <c r="E3" i="1"/>
  <c r="F3" i="1"/>
  <c r="H3" i="1"/>
  <c r="I3" i="1"/>
  <c r="J3" i="1"/>
  <c r="K3" i="1"/>
  <c r="L3" i="1"/>
  <c r="M3" i="1"/>
  <c r="N3" i="1"/>
  <c r="O3" i="1"/>
  <c r="P3" i="1"/>
  <c r="Q3" i="1"/>
  <c r="R3" i="1"/>
  <c r="S3" i="1"/>
  <c r="T3" i="1"/>
  <c r="U3" i="1"/>
  <c r="W3" i="1"/>
  <c r="X3" i="1"/>
  <c r="Y3" i="1"/>
  <c r="Z3" i="1"/>
  <c r="AA3" i="1"/>
  <c r="AB3" i="1"/>
  <c r="AC3" i="1"/>
  <c r="AD3" i="1"/>
  <c r="AE3" i="1"/>
  <c r="AF3" i="1"/>
  <c r="AG3" i="1"/>
  <c r="AH3" i="1"/>
  <c r="AI3" i="1"/>
  <c r="AJ3" i="1"/>
  <c r="AK3" i="1"/>
  <c r="AL3" i="1"/>
  <c r="AM3" i="1"/>
  <c r="AN3" i="1"/>
  <c r="AO3" i="1"/>
  <c r="AP3" i="1"/>
  <c r="AQ3" i="1"/>
  <c r="AR3" i="1"/>
  <c r="AS3" i="1"/>
  <c r="AT3" i="1"/>
  <c r="AU3" i="1"/>
  <c r="AV3" i="1"/>
  <c r="AW3" i="1"/>
  <c r="AX3" i="1"/>
  <c r="AY3" i="1"/>
  <c r="BA3" i="1"/>
  <c r="BB3" i="1"/>
  <c r="BC3" i="1"/>
  <c r="BD3" i="1"/>
  <c r="BE3" i="1"/>
  <c r="BF3" i="1"/>
  <c r="BG3" i="1"/>
  <c r="BH3" i="1"/>
  <c r="BI3" i="1"/>
  <c r="BJ3" i="1"/>
  <c r="BK3" i="1"/>
  <c r="BL3" i="1"/>
  <c r="BM3" i="1"/>
  <c r="BN3" i="1"/>
  <c r="BP3" i="1"/>
  <c r="BQ3" i="1"/>
  <c r="BR3" i="1"/>
  <c r="BS3" i="1"/>
  <c r="BT3" i="1"/>
  <c r="BU3" i="1"/>
  <c r="AZ3" i="1"/>
  <c r="BV3" i="1"/>
  <c r="BW3" i="1"/>
  <c r="BX3" i="1"/>
  <c r="BY3" i="1"/>
  <c r="BZ3" i="1"/>
  <c r="CA3" i="1"/>
  <c r="CB3" i="1"/>
  <c r="CC3" i="1"/>
  <c r="CD3" i="1"/>
  <c r="CE3" i="1"/>
  <c r="CF3" i="1"/>
  <c r="CG3" i="1"/>
  <c r="CH3" i="1"/>
  <c r="CI3" i="1"/>
  <c r="CK3" i="1"/>
  <c r="CL3" i="1"/>
  <c r="CM3" i="1"/>
  <c r="C8" i="1"/>
  <c r="D8" i="1"/>
  <c r="E8" i="1"/>
  <c r="F8" i="1"/>
  <c r="H8" i="1"/>
  <c r="I8" i="1"/>
  <c r="J8" i="1"/>
  <c r="K8" i="1"/>
  <c r="L8" i="1"/>
  <c r="M8" i="1"/>
  <c r="N8" i="1"/>
  <c r="O8" i="1"/>
  <c r="P8" i="1"/>
  <c r="Q8" i="1"/>
  <c r="R8" i="1"/>
  <c r="S8" i="1"/>
  <c r="T8" i="1"/>
  <c r="U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BA8" i="1"/>
  <c r="BB8" i="1"/>
  <c r="BC8" i="1"/>
  <c r="BD8" i="1"/>
  <c r="BE8" i="1"/>
  <c r="BF8" i="1"/>
  <c r="BG8" i="1"/>
  <c r="BH8" i="1"/>
  <c r="BI8" i="1"/>
  <c r="BJ8" i="1"/>
  <c r="BK8" i="1"/>
  <c r="BL8" i="1"/>
  <c r="BM8" i="1"/>
  <c r="BN8" i="1"/>
  <c r="BP8" i="1"/>
  <c r="BQ8" i="1"/>
  <c r="BR8" i="1"/>
  <c r="BS8" i="1"/>
  <c r="BT8" i="1"/>
  <c r="BU8" i="1"/>
  <c r="AZ8" i="1"/>
  <c r="BV8" i="1"/>
  <c r="BW8" i="1"/>
  <c r="BX8" i="1"/>
  <c r="BY8" i="1"/>
  <c r="BZ8" i="1"/>
  <c r="CA8" i="1"/>
  <c r="CB8" i="1"/>
  <c r="CC8" i="1"/>
  <c r="CD8" i="1"/>
  <c r="CE8" i="1"/>
  <c r="CF8" i="1"/>
  <c r="CG8" i="1"/>
  <c r="CH8" i="1"/>
  <c r="CI8" i="1"/>
  <c r="CK8" i="1"/>
  <c r="CL8" i="1"/>
  <c r="CM8" i="1"/>
  <c r="C10" i="1"/>
  <c r="D10" i="1"/>
  <c r="E10" i="1"/>
  <c r="F10" i="1"/>
  <c r="H10" i="1"/>
  <c r="I10" i="1"/>
  <c r="J10" i="1"/>
  <c r="K10" i="1"/>
  <c r="L10" i="1"/>
  <c r="M10" i="1"/>
  <c r="N10" i="1"/>
  <c r="O10" i="1"/>
  <c r="P10" i="1"/>
  <c r="Q10" i="1"/>
  <c r="R10" i="1"/>
  <c r="S10" i="1"/>
  <c r="T10" i="1"/>
  <c r="U10" i="1"/>
  <c r="W10" i="1"/>
  <c r="Y10" i="1"/>
  <c r="Z10" i="1"/>
  <c r="AA10" i="1"/>
  <c r="AB10" i="1"/>
  <c r="AC10" i="1"/>
  <c r="AD10" i="1"/>
  <c r="AE10" i="1"/>
  <c r="AF10" i="1"/>
  <c r="AG10" i="1"/>
  <c r="AH10" i="1"/>
  <c r="AI10" i="1"/>
  <c r="AJ10" i="1"/>
  <c r="AK10" i="1"/>
  <c r="AL10" i="1"/>
  <c r="AM10" i="1"/>
  <c r="AN10" i="1"/>
  <c r="AO10" i="1"/>
  <c r="AP10" i="1"/>
  <c r="AQ10" i="1"/>
  <c r="AR10" i="1"/>
  <c r="AS10" i="1"/>
  <c r="AT10" i="1"/>
  <c r="AU10" i="1"/>
  <c r="AV10" i="1"/>
  <c r="AW10" i="1"/>
  <c r="AX10" i="1"/>
  <c r="AY10" i="1"/>
  <c r="BA10" i="1"/>
  <c r="BB10" i="1"/>
  <c r="BC10" i="1"/>
  <c r="BE10" i="1"/>
  <c r="BF10" i="1"/>
  <c r="BG10" i="1"/>
  <c r="BH10" i="1"/>
  <c r="BI10" i="1"/>
  <c r="BK10" i="1"/>
  <c r="BL10" i="1"/>
  <c r="BM10" i="1"/>
  <c r="BN10" i="1"/>
  <c r="BP10" i="1"/>
  <c r="BQ10" i="1"/>
  <c r="BR10" i="1"/>
  <c r="BS10" i="1"/>
  <c r="BT10" i="1"/>
  <c r="BU10" i="1"/>
  <c r="AZ10" i="1"/>
  <c r="BV10" i="1"/>
  <c r="BW10" i="1"/>
  <c r="BX10" i="1"/>
  <c r="BY10" i="1"/>
  <c r="BZ10" i="1"/>
  <c r="CA10" i="1"/>
  <c r="CB10" i="1"/>
  <c r="CC10" i="1"/>
  <c r="CD10" i="1"/>
  <c r="CE10" i="1"/>
  <c r="CF10" i="1"/>
  <c r="CG10" i="1"/>
  <c r="CH10" i="1"/>
  <c r="CI10" i="1"/>
  <c r="CK10" i="1"/>
  <c r="CL10" i="1"/>
  <c r="CM10" i="1"/>
  <c r="C13" i="1"/>
  <c r="D13" i="1"/>
  <c r="E13" i="1"/>
  <c r="F13" i="1"/>
  <c r="H13" i="1"/>
  <c r="I13" i="1"/>
  <c r="J13" i="1"/>
  <c r="K13" i="1"/>
  <c r="L13" i="1"/>
  <c r="M13" i="1"/>
  <c r="N13" i="1"/>
  <c r="O13" i="1"/>
  <c r="P13" i="1"/>
  <c r="Q13" i="1"/>
  <c r="R13" i="1"/>
  <c r="S13" i="1"/>
  <c r="T13" i="1"/>
  <c r="U13" i="1"/>
  <c r="W13" i="1"/>
  <c r="X13" i="1"/>
  <c r="Y13" i="1"/>
  <c r="Z13" i="1"/>
  <c r="AA13" i="1"/>
  <c r="AB13" i="1"/>
  <c r="AC13" i="1"/>
  <c r="AD13" i="1"/>
  <c r="AE13" i="1"/>
  <c r="AF13" i="1"/>
  <c r="AG13" i="1"/>
  <c r="AH13" i="1"/>
  <c r="AI13" i="1"/>
  <c r="AJ13" i="1"/>
  <c r="AK13" i="1"/>
  <c r="AL13" i="1"/>
  <c r="AM13" i="1"/>
  <c r="AN13" i="1"/>
  <c r="AO13" i="1"/>
  <c r="AP13" i="1"/>
  <c r="AQ13" i="1"/>
  <c r="AR13" i="1"/>
  <c r="AS13" i="1"/>
  <c r="AT13" i="1"/>
  <c r="AU13" i="1"/>
  <c r="AV13" i="1"/>
  <c r="AW13" i="1"/>
  <c r="AX13" i="1"/>
  <c r="AY13" i="1"/>
  <c r="BA13" i="1"/>
  <c r="BB13" i="1"/>
  <c r="BC13" i="1"/>
  <c r="BD13" i="1"/>
  <c r="BE13" i="1"/>
  <c r="BF13" i="1"/>
  <c r="BG13" i="1"/>
  <c r="BH13" i="1"/>
  <c r="BI13" i="1"/>
  <c r="BJ13" i="1"/>
  <c r="BK13" i="1"/>
  <c r="BL13" i="1"/>
  <c r="BM13" i="1"/>
  <c r="BN13" i="1"/>
  <c r="BP13" i="1"/>
  <c r="BQ13" i="1"/>
  <c r="BR13" i="1"/>
  <c r="BS13" i="1"/>
  <c r="BT13" i="1"/>
  <c r="BU13" i="1"/>
  <c r="AZ13" i="1"/>
  <c r="BV13" i="1"/>
  <c r="BW13" i="1"/>
  <c r="BX13" i="1"/>
  <c r="BY13" i="1"/>
  <c r="BZ13" i="1"/>
  <c r="CA13" i="1"/>
  <c r="CB13" i="1"/>
  <c r="CC13" i="1"/>
  <c r="CD13" i="1"/>
  <c r="CE13" i="1"/>
  <c r="CF13" i="1"/>
  <c r="CG13" i="1"/>
  <c r="CH13" i="1"/>
  <c r="CI13" i="1"/>
  <c r="CK13" i="1"/>
  <c r="CL13" i="1"/>
  <c r="CM13" i="1"/>
  <c r="C17" i="1"/>
  <c r="D17" i="1"/>
  <c r="E17" i="1"/>
  <c r="F17" i="1"/>
  <c r="H17" i="1"/>
  <c r="I17" i="1"/>
  <c r="J17" i="1"/>
  <c r="K17" i="1"/>
  <c r="L17" i="1"/>
  <c r="M17" i="1"/>
  <c r="N17" i="1"/>
  <c r="O17" i="1"/>
  <c r="P17" i="1"/>
  <c r="Q17" i="1"/>
  <c r="R17" i="1"/>
  <c r="S17" i="1"/>
  <c r="T17" i="1"/>
  <c r="U17" i="1"/>
  <c r="W17" i="1"/>
  <c r="X17" i="1"/>
  <c r="Y17" i="1"/>
  <c r="Z17" i="1"/>
  <c r="AA17" i="1"/>
  <c r="AB17" i="1"/>
  <c r="AC17" i="1"/>
  <c r="AD17" i="1"/>
  <c r="AE17" i="1"/>
  <c r="AF17" i="1"/>
  <c r="AG17" i="1"/>
  <c r="AH17" i="1"/>
  <c r="AI17" i="1"/>
  <c r="AJ17" i="1"/>
  <c r="AK17" i="1"/>
  <c r="AL17" i="1"/>
  <c r="AM17" i="1"/>
  <c r="AN17" i="1"/>
  <c r="AO17" i="1"/>
  <c r="AP17" i="1"/>
  <c r="AQ17" i="1"/>
  <c r="AR17" i="1"/>
  <c r="AS17" i="1"/>
  <c r="AT17" i="1"/>
  <c r="AU17" i="1"/>
  <c r="AV17" i="1"/>
  <c r="AW17" i="1"/>
  <c r="AX17" i="1"/>
  <c r="AY17" i="1"/>
  <c r="BA17" i="1"/>
  <c r="BB17" i="1"/>
  <c r="BC17" i="1"/>
  <c r="BD17" i="1"/>
  <c r="BE17" i="1"/>
  <c r="BF17" i="1"/>
  <c r="BG17" i="1"/>
  <c r="BH17" i="1"/>
  <c r="BI17" i="1"/>
  <c r="BJ17" i="1"/>
  <c r="BK17" i="1"/>
  <c r="BL17" i="1"/>
  <c r="BM17" i="1"/>
  <c r="BN17" i="1"/>
  <c r="BP17" i="1"/>
  <c r="BQ17" i="1"/>
  <c r="BR17" i="1"/>
  <c r="BS17" i="1"/>
  <c r="BT17" i="1"/>
  <c r="BU17" i="1"/>
  <c r="AZ17" i="1"/>
  <c r="BV17" i="1"/>
  <c r="BW17" i="1"/>
  <c r="BX17" i="1"/>
  <c r="BY17" i="1"/>
  <c r="BZ17" i="1"/>
  <c r="CA17" i="1"/>
  <c r="CB17" i="1"/>
  <c r="CC17" i="1"/>
  <c r="CD17" i="1"/>
  <c r="CE17" i="1"/>
  <c r="CF17" i="1"/>
  <c r="CG17" i="1"/>
  <c r="CH17" i="1"/>
  <c r="CI17" i="1"/>
  <c r="CK17" i="1"/>
  <c r="CL17" i="1"/>
  <c r="CM17" i="1"/>
  <c r="C20" i="1"/>
  <c r="D20" i="1"/>
  <c r="E20" i="1"/>
  <c r="F20" i="1"/>
  <c r="H20" i="1"/>
  <c r="I20" i="1"/>
  <c r="J20" i="1"/>
  <c r="K20" i="1"/>
  <c r="L20" i="1"/>
  <c r="M20" i="1"/>
  <c r="N20" i="1"/>
  <c r="O20" i="1"/>
  <c r="P20" i="1"/>
  <c r="Q20" i="1"/>
  <c r="R20" i="1"/>
  <c r="S20" i="1"/>
  <c r="T20" i="1"/>
  <c r="U20" i="1"/>
  <c r="W20" i="1"/>
  <c r="X20" i="1"/>
  <c r="Y20" i="1"/>
  <c r="Z20" i="1"/>
  <c r="AA20" i="1"/>
  <c r="AB20" i="1"/>
  <c r="AC20" i="1"/>
  <c r="AD20" i="1"/>
  <c r="AE20" i="1"/>
  <c r="AF20" i="1"/>
  <c r="AG20" i="1"/>
  <c r="AH20" i="1"/>
  <c r="AI20" i="1"/>
  <c r="AJ20" i="1"/>
  <c r="AK20" i="1"/>
  <c r="AL20" i="1"/>
  <c r="AM20" i="1"/>
  <c r="AN20" i="1"/>
  <c r="AO20" i="1"/>
  <c r="AP20" i="1"/>
  <c r="AQ20" i="1"/>
  <c r="AR20" i="1"/>
  <c r="AS20" i="1"/>
  <c r="AT20" i="1"/>
  <c r="AU20" i="1"/>
  <c r="AV20" i="1"/>
  <c r="AW20" i="1"/>
  <c r="AX20" i="1"/>
  <c r="AY20" i="1"/>
  <c r="BA20" i="1"/>
  <c r="BB20" i="1"/>
  <c r="BC20" i="1"/>
  <c r="BD20" i="1"/>
  <c r="BE20" i="1"/>
  <c r="BF20" i="1"/>
  <c r="BG20" i="1"/>
  <c r="BH20" i="1"/>
  <c r="BI20" i="1"/>
  <c r="BJ20" i="1"/>
  <c r="BK20" i="1"/>
  <c r="BL20" i="1"/>
  <c r="BM20" i="1"/>
  <c r="BN20" i="1"/>
  <c r="BP20" i="1"/>
  <c r="BQ20" i="1"/>
  <c r="BR20" i="1"/>
  <c r="BS20" i="1"/>
  <c r="BT20" i="1"/>
  <c r="BU20" i="1"/>
  <c r="AZ20" i="1"/>
  <c r="BV20" i="1"/>
  <c r="BW20" i="1"/>
  <c r="BX20" i="1"/>
  <c r="BY20" i="1"/>
  <c r="BZ20" i="1"/>
  <c r="CA20" i="1"/>
  <c r="CB20" i="1"/>
  <c r="CC20" i="1"/>
  <c r="CD20" i="1"/>
  <c r="CE20" i="1"/>
  <c r="CF20" i="1"/>
  <c r="CG20" i="1"/>
  <c r="CH20" i="1"/>
  <c r="CI20" i="1"/>
  <c r="CK20" i="1"/>
  <c r="CL20" i="1"/>
  <c r="CM20" i="1"/>
  <c r="C24" i="1"/>
  <c r="D24" i="1"/>
  <c r="E24" i="1"/>
  <c r="F24" i="1"/>
  <c r="H24" i="1"/>
  <c r="I24" i="1"/>
  <c r="J24" i="1"/>
  <c r="K24" i="1"/>
  <c r="L24" i="1"/>
  <c r="M24" i="1"/>
  <c r="N24" i="1"/>
  <c r="O24" i="1"/>
  <c r="P24" i="1"/>
  <c r="Q24" i="1"/>
  <c r="R24" i="1"/>
  <c r="S24" i="1"/>
  <c r="T24" i="1"/>
  <c r="U24" i="1"/>
  <c r="W24" i="1"/>
  <c r="X24" i="1"/>
  <c r="Y24" i="1"/>
  <c r="Z24" i="1"/>
  <c r="AA24" i="1"/>
  <c r="AB24" i="1"/>
  <c r="AC24" i="1"/>
  <c r="AD24" i="1"/>
  <c r="AE24" i="1"/>
  <c r="AF24" i="1"/>
  <c r="AG24" i="1"/>
  <c r="AH24" i="1"/>
  <c r="AI24" i="1"/>
  <c r="AJ24" i="1"/>
  <c r="AK24" i="1"/>
  <c r="AL24" i="1"/>
  <c r="AM24" i="1"/>
  <c r="AN24" i="1"/>
  <c r="AO24" i="1"/>
  <c r="AP24" i="1"/>
  <c r="AQ24" i="1"/>
  <c r="AR24" i="1"/>
  <c r="AS24" i="1"/>
  <c r="AT24" i="1"/>
  <c r="AU24" i="1"/>
  <c r="AV24" i="1"/>
  <c r="AW24" i="1"/>
  <c r="AX24" i="1"/>
  <c r="AY24" i="1"/>
  <c r="BA24" i="1"/>
  <c r="BB24" i="1"/>
  <c r="BC24" i="1"/>
  <c r="BD24" i="1"/>
  <c r="BE24" i="1"/>
  <c r="BF24" i="1"/>
  <c r="BG24" i="1"/>
  <c r="BH24" i="1"/>
  <c r="BI24" i="1"/>
  <c r="BK24" i="1"/>
  <c r="BL24" i="1"/>
  <c r="BM24" i="1"/>
  <c r="BN24" i="1"/>
  <c r="BP24" i="1"/>
  <c r="BQ24" i="1"/>
  <c r="BR24" i="1"/>
  <c r="BS24" i="1"/>
  <c r="BT24" i="1"/>
  <c r="BU24" i="1"/>
  <c r="AZ24" i="1"/>
  <c r="BV24" i="1"/>
  <c r="BW24" i="1"/>
  <c r="BX24" i="1"/>
  <c r="BY24" i="1"/>
  <c r="BZ24" i="1"/>
  <c r="CA24" i="1"/>
  <c r="CB24" i="1"/>
  <c r="CC24" i="1"/>
  <c r="CD24" i="1"/>
  <c r="CE24" i="1"/>
  <c r="CF24" i="1"/>
  <c r="CG24" i="1"/>
  <c r="CH24" i="1"/>
  <c r="CI24" i="1"/>
  <c r="CK24" i="1"/>
  <c r="CL24" i="1"/>
  <c r="CM24" i="1"/>
  <c r="B24" i="1"/>
  <c r="B20" i="1"/>
  <c r="B17" i="1"/>
  <c r="B13" i="1"/>
  <c r="B10" i="1"/>
  <c r="B8" i="1"/>
  <c r="B3" i="1"/>
  <c r="AH30" i="1" l="1"/>
  <c r="I30" i="1"/>
  <c r="AS30" i="1"/>
  <c r="AA30" i="1"/>
  <c r="AM30" i="1"/>
  <c r="B30" i="1"/>
  <c r="CD30" i="1"/>
  <c r="BR30" i="1"/>
  <c r="BA30" i="1"/>
  <c r="C30" i="1"/>
  <c r="AB30" i="1"/>
  <c r="U30" i="1"/>
  <c r="BG30" i="1"/>
  <c r="CI30" i="1"/>
  <c r="BX30" i="1"/>
  <c r="BM30" i="1"/>
  <c r="AY30" i="1"/>
  <c r="BS30" i="1"/>
  <c r="AT30" i="1"/>
  <c r="AG30" i="1"/>
  <c r="D30" i="1"/>
  <c r="J30" i="1"/>
  <c r="O30" i="1"/>
  <c r="CC30" i="1"/>
  <c r="BW30" i="1"/>
  <c r="BL30" i="1"/>
  <c r="BF30" i="1"/>
  <c r="AN30" i="1"/>
  <c r="P30" i="1"/>
  <c r="M30" i="1"/>
  <c r="L30" i="1"/>
  <c r="CK30" i="1"/>
  <c r="CE30" i="1"/>
  <c r="BY30" i="1"/>
  <c r="BT30" i="1"/>
  <c r="BN30" i="1"/>
  <c r="BH30" i="1"/>
  <c r="BB30" i="1"/>
  <c r="AU30" i="1"/>
  <c r="AO30" i="1"/>
  <c r="AI30" i="1"/>
  <c r="AC30" i="1"/>
  <c r="W30" i="1"/>
  <c r="BK30" i="1"/>
  <c r="BQ30" i="1"/>
  <c r="AF30" i="1"/>
  <c r="Y30" i="1"/>
  <c r="BV30" i="1"/>
  <c r="AX30" i="1"/>
  <c r="Z30" i="1"/>
  <c r="CM30" i="1"/>
  <c r="AZ30" i="1"/>
  <c r="BJ30" i="1"/>
  <c r="AQ30" i="1"/>
  <c r="AE30" i="1"/>
  <c r="CL30" i="1"/>
  <c r="CF30" i="1"/>
  <c r="BZ30" i="1"/>
  <c r="BU30" i="1"/>
  <c r="BI30" i="1"/>
  <c r="BC30" i="1"/>
  <c r="AV30" i="1"/>
  <c r="AP30" i="1"/>
  <c r="AJ30" i="1"/>
  <c r="AD30" i="1"/>
  <c r="X30" i="1"/>
  <c r="R30" i="1"/>
  <c r="CB30" i="1"/>
  <c r="AR30" i="1"/>
  <c r="T30" i="1"/>
  <c r="CG30" i="1"/>
  <c r="BP30" i="1"/>
  <c r="AW30" i="1"/>
  <c r="AK30" i="1"/>
  <c r="Q30" i="1"/>
  <c r="CH30" i="1"/>
  <c r="BE30" i="1"/>
  <c r="AL30" i="1"/>
  <c r="CA30" i="1"/>
  <c r="BD30" i="1"/>
  <c r="S30" i="1"/>
  <c r="H30" i="1"/>
  <c r="F30" i="1"/>
  <c r="E30" i="1"/>
  <c r="N30" i="1"/>
  <c r="K30" i="1"/>
</calcChain>
</file>

<file path=xl/sharedStrings.xml><?xml version="1.0" encoding="utf-8"?>
<sst xmlns="http://schemas.openxmlformats.org/spreadsheetml/2006/main" count="944" uniqueCount="323">
  <si>
    <t>PARTICIPATION IN POLICY DEVELOPMENT</t>
  </si>
  <si>
    <r>
      <t>The government accepts, supports or endorses offer for assistance by or in collaboration with the tobacco industry in implementing tobacco control policies (Rec 3.1)</t>
    </r>
    <r>
      <rPr>
        <i/>
        <sz val="11"/>
        <color theme="1"/>
        <rFont val="Kulturista"/>
      </rPr>
      <t xml:space="preserve"> </t>
    </r>
  </si>
  <si>
    <t>The government accepts, supports or endorses legislation drafted by/ collaboration with the tobacco industry (Rec 3.4)</t>
  </si>
  <si>
    <t>The government allows the tobacco industry to sit in multi-sectoral committee/ advisory group that sets public health policy (Rec 4.8)</t>
  </si>
  <si>
    <t>The government allows representatives from the tobacco industry (including State-owned) in the delegation to the COP or subsidiary bodies or accepts their sponsorship for delegates. (Rec 4.9 &amp; 8.3)</t>
  </si>
  <si>
    <t>TOBACCO RELATED CSR ACTIVITIES</t>
  </si>
  <si>
    <t xml:space="preserve">The government receives contributions from the tobacco industry (including so-called CSR contributions) (Rec 6.4) The government agencies/officials endorses, forms partnerships with/ participates in tobacco industry CSR activities (Rec 6.2) </t>
  </si>
  <si>
    <t>BENEFITS TO THE TOBACCO INDUSTRY</t>
  </si>
  <si>
    <t>The government accommodates requests from the industry for longer implementation time or postponement of tobacco control law (Rec 7.1)</t>
  </si>
  <si>
    <t>The government gives privileges, incentives, exemptions or benefits to the tobacco industry (Rec 7.3)</t>
  </si>
  <si>
    <t>FORMS OF UNNECESSARRY INTERACTION</t>
  </si>
  <si>
    <t>Top-level government officials meet with/ foster relations with the tobacco companies such as attending social functions and events sponsored or organized by the tobacco companies. (Rec 2.1)</t>
  </si>
  <si>
    <t>The government accepts assistance/ offers of assistance from the tobacco industry on enforcement (Rec 3.1 &amp; 4.3)</t>
  </si>
  <si>
    <t>The government accepts, supports, endorses, or enters into partnerships or agreements with the tobacco industry (Rec 3.1)</t>
  </si>
  <si>
    <t>TRANSPARENCY</t>
  </si>
  <si>
    <t>The government does not publicly disclose meetings/ interactions with the tobacco industry where such interactions are strictly necessary for regulation. (Rec 2.2)</t>
  </si>
  <si>
    <t>The government requires rules for the disclosure or registration of tobacco industry entities, affiliate organizations, and individuals acting on their behalf including lobbyists.</t>
  </si>
  <si>
    <t>CONFLICT OF INTEREST</t>
  </si>
  <si>
    <t>The government does not have a policy (whether or not written) to prohibit contributions from the tobacco industry or any entity working to further its interests to political parties, candidates, or campaigns or to require full disclosure of such contributions (Rec 4.11)</t>
  </si>
  <si>
    <r>
      <t>Retired senior officials work for the tobacco industry (Rec 4.4)</t>
    </r>
    <r>
      <rPr>
        <i/>
        <sz val="11"/>
        <color theme="1"/>
        <rFont val="Kulturista"/>
      </rPr>
      <t xml:space="preserve"> </t>
    </r>
  </si>
  <si>
    <t>Current government officials and their relatives hold positions in the tobacco business including consultancy positions (Rec 4.5, 4.8 &amp; 4.10)</t>
  </si>
  <si>
    <t>PREVENTIVE MEASURES</t>
  </si>
  <si>
    <t>The government has a procedure for disclosing records of the interaction with tobacco industry and its representatives. (Rec 5.1)</t>
  </si>
  <si>
    <t xml:space="preserve">The government has formulated, adopted or implemented a code of conduct for public officials, prescribing the standards they should comply when dealings with the tobacco industry (Rec 4.2) </t>
  </si>
  <si>
    <t>The government requires the tobacco industry to periodically submit information on tobacco production, manufacture, market share, marketing expenditures, revenues and any other activity, including lobbying, philanthropy, and political contributions. (Rec 5.2)</t>
  </si>
  <si>
    <t>The government has a program / system/ plan to consistently raise awareness within its departments on policies relating to FCTC Article 5.3 Guidelines. (Rec 1.1, 1.2)</t>
  </si>
  <si>
    <t>The government has a policy prohibiting the acceptance of all forms of contributions from the tobacco industry (monetary or otherwise) including offers of assistance, policy drafts, or study visit invitations to the government, officials and their relatives. (Rec 3.4)</t>
  </si>
  <si>
    <t xml:space="preserve"> TOTAL</t>
  </si>
  <si>
    <t>ARG</t>
  </si>
  <si>
    <t>BGD</t>
  </si>
  <si>
    <t>BOL</t>
  </si>
  <si>
    <t>BWA</t>
  </si>
  <si>
    <t>BRA</t>
  </si>
  <si>
    <t>BRN</t>
  </si>
  <si>
    <t>BFA</t>
  </si>
  <si>
    <t>KHM</t>
  </si>
  <si>
    <t>CAN</t>
  </si>
  <si>
    <t>CHL</t>
  </si>
  <si>
    <t>CHN</t>
  </si>
  <si>
    <t>COL</t>
  </si>
  <si>
    <t>CRI</t>
  </si>
  <si>
    <t>CIV</t>
  </si>
  <si>
    <t>CZE</t>
  </si>
  <si>
    <t>DOM</t>
  </si>
  <si>
    <t>ECU</t>
  </si>
  <si>
    <t>EGY</t>
  </si>
  <si>
    <t>SLV</t>
  </si>
  <si>
    <t>ETH</t>
  </si>
  <si>
    <t>FJI</t>
  </si>
  <si>
    <t>FRA</t>
  </si>
  <si>
    <t>GAB</t>
  </si>
  <si>
    <t>GEO</t>
  </si>
  <si>
    <t>DEU</t>
  </si>
  <si>
    <t>GHA</t>
  </si>
  <si>
    <t>GTM</t>
  </si>
  <si>
    <t>HND</t>
  </si>
  <si>
    <t>IND</t>
  </si>
  <si>
    <t>IDN</t>
  </si>
  <si>
    <t>IRN</t>
  </si>
  <si>
    <t>IRQ</t>
  </si>
  <si>
    <t>ISR</t>
  </si>
  <si>
    <t>ITA</t>
  </si>
  <si>
    <t>JPN</t>
  </si>
  <si>
    <t>JOR</t>
  </si>
  <si>
    <t>KAZ</t>
  </si>
  <si>
    <t>KEN</t>
  </si>
  <si>
    <t>KOR</t>
  </si>
  <si>
    <t>LAO</t>
  </si>
  <si>
    <t>LBN</t>
  </si>
  <si>
    <t>MYS</t>
  </si>
  <si>
    <t>MDV</t>
  </si>
  <si>
    <t>MEX</t>
  </si>
  <si>
    <t>MNG</t>
  </si>
  <si>
    <t>MOZ</t>
  </si>
  <si>
    <t>MMR</t>
  </si>
  <si>
    <t>NPL</t>
  </si>
  <si>
    <t>NLD</t>
  </si>
  <si>
    <t>NZL</t>
  </si>
  <si>
    <t>NIC</t>
  </si>
  <si>
    <t>NGA</t>
  </si>
  <si>
    <t>NOR</t>
  </si>
  <si>
    <t>OMN</t>
  </si>
  <si>
    <t>PAK</t>
  </si>
  <si>
    <t>PLW</t>
  </si>
  <si>
    <t>PAN</t>
  </si>
  <si>
    <t>PRY</t>
  </si>
  <si>
    <t>PER</t>
  </si>
  <si>
    <t>PHL</t>
  </si>
  <si>
    <t>POL</t>
  </si>
  <si>
    <t>ROU</t>
  </si>
  <si>
    <t>SEN</t>
  </si>
  <si>
    <t>SLB</t>
  </si>
  <si>
    <t>ZAF</t>
  </si>
  <si>
    <t>ESP</t>
  </si>
  <si>
    <t>LKA</t>
  </si>
  <si>
    <t>SDN</t>
  </si>
  <si>
    <t>CHE</t>
  </si>
  <si>
    <t>TZA</t>
  </si>
  <si>
    <t>THA</t>
  </si>
  <si>
    <t>TUR</t>
  </si>
  <si>
    <t>UGA</t>
  </si>
  <si>
    <t>UKR</t>
  </si>
  <si>
    <t>GBR</t>
  </si>
  <si>
    <t>USA</t>
  </si>
  <si>
    <t>URY</t>
  </si>
  <si>
    <t>VEN</t>
  </si>
  <si>
    <t>VNM</t>
  </si>
  <si>
    <t>ZMB</t>
  </si>
  <si>
    <t>Countries/ Indicators</t>
  </si>
  <si>
    <t>Legend</t>
  </si>
  <si>
    <t>Non Party (95/100)*100</t>
  </si>
  <si>
    <t>2019 = 33 Countries</t>
  </si>
  <si>
    <t>2023 = 90 Countries</t>
  </si>
  <si>
    <t>2021 = 80 Countries</t>
  </si>
  <si>
    <t>2020 = 56 Countries</t>
  </si>
  <si>
    <t>Year</t>
  </si>
  <si>
    <t>Total</t>
  </si>
  <si>
    <t>Argentina</t>
  </si>
  <si>
    <t>AR</t>
  </si>
  <si>
    <t>Bangladesh</t>
  </si>
  <si>
    <t>BD</t>
  </si>
  <si>
    <t>Brazil</t>
  </si>
  <si>
    <t>BR</t>
  </si>
  <si>
    <t>Bolivia</t>
  </si>
  <si>
    <t>BO</t>
  </si>
  <si>
    <t>Cambodia</t>
  </si>
  <si>
    <t>KH</t>
  </si>
  <si>
    <t>Botswana</t>
  </si>
  <si>
    <t>BW</t>
  </si>
  <si>
    <t>Canada</t>
  </si>
  <si>
    <t>CA</t>
  </si>
  <si>
    <t>China</t>
  </si>
  <si>
    <t>CN</t>
  </si>
  <si>
    <t>Brunei Darussalam</t>
  </si>
  <si>
    <t>BN</t>
  </si>
  <si>
    <t>Egypt</t>
  </si>
  <si>
    <t>EG</t>
  </si>
  <si>
    <t>Burkina Faso</t>
  </si>
  <si>
    <t>BF</t>
  </si>
  <si>
    <t>France</t>
  </si>
  <si>
    <t>FR</t>
  </si>
  <si>
    <t>India</t>
  </si>
  <si>
    <t>IN</t>
  </si>
  <si>
    <t>Indonesia</t>
  </si>
  <si>
    <t>ID</t>
  </si>
  <si>
    <t>Chile</t>
  </si>
  <si>
    <t>CL</t>
  </si>
  <si>
    <t>Iran, Islamic Rep.</t>
  </si>
  <si>
    <t>IR</t>
  </si>
  <si>
    <t>Japan</t>
  </si>
  <si>
    <t>JP</t>
  </si>
  <si>
    <t>Colombia</t>
  </si>
  <si>
    <t>CO</t>
  </si>
  <si>
    <t>Jordan</t>
  </si>
  <si>
    <t>JO</t>
  </si>
  <si>
    <t>Costa Rica</t>
  </si>
  <si>
    <t>CR</t>
  </si>
  <si>
    <t>Kenya</t>
  </si>
  <si>
    <t>KE</t>
  </si>
  <si>
    <t>Cote d’Ivoire</t>
  </si>
  <si>
    <t>CI</t>
  </si>
  <si>
    <t>Korea, Rep.</t>
  </si>
  <si>
    <t>KR</t>
  </si>
  <si>
    <t>Czech Republic</t>
  </si>
  <si>
    <t>CZ</t>
  </si>
  <si>
    <t>Lao PDR</t>
  </si>
  <si>
    <t>LA</t>
  </si>
  <si>
    <t>Dominican Republic</t>
  </si>
  <si>
    <t>DO</t>
  </si>
  <si>
    <t>Lebanon</t>
  </si>
  <si>
    <t>LB</t>
  </si>
  <si>
    <t>Ecuador</t>
  </si>
  <si>
    <t>EC</t>
  </si>
  <si>
    <t>Malaysia</t>
  </si>
  <si>
    <t>MY</t>
  </si>
  <si>
    <t>Mexico</t>
  </si>
  <si>
    <t>MX</t>
  </si>
  <si>
    <t>El Salvador</t>
  </si>
  <si>
    <t>SV</t>
  </si>
  <si>
    <t>Myanmar</t>
  </si>
  <si>
    <t>MM</t>
  </si>
  <si>
    <t>Ethiopia</t>
  </si>
  <si>
    <t>ET</t>
  </si>
  <si>
    <t>Nepal</t>
  </si>
  <si>
    <t>NP</t>
  </si>
  <si>
    <t>Fiji</t>
  </si>
  <si>
    <t>FJ</t>
  </si>
  <si>
    <t>Pakistan</t>
  </si>
  <si>
    <t>PK</t>
  </si>
  <si>
    <t>Philippines</t>
  </si>
  <si>
    <t>PH</t>
  </si>
  <si>
    <t>Gabon</t>
  </si>
  <si>
    <t>GA</t>
  </si>
  <si>
    <t>South Africa</t>
  </si>
  <si>
    <t>ZA</t>
  </si>
  <si>
    <t>Georgia</t>
  </si>
  <si>
    <t>GE</t>
  </si>
  <si>
    <t>Sri Lanka</t>
  </si>
  <si>
    <t>LK</t>
  </si>
  <si>
    <t>Germany</t>
  </si>
  <si>
    <t>DE</t>
  </si>
  <si>
    <t>Tanzania</t>
  </si>
  <si>
    <t>TZ</t>
  </si>
  <si>
    <t>Ghana</t>
  </si>
  <si>
    <t>GH</t>
  </si>
  <si>
    <t>Thailand</t>
  </si>
  <si>
    <t>TH</t>
  </si>
  <si>
    <t>Guatemala</t>
  </si>
  <si>
    <t>GT</t>
  </si>
  <si>
    <t>Turkey</t>
  </si>
  <si>
    <t>TR</t>
  </si>
  <si>
    <t>Honduras</t>
  </si>
  <si>
    <t>HN</t>
  </si>
  <si>
    <t>Uganda</t>
  </si>
  <si>
    <t>UG</t>
  </si>
  <si>
    <t>Ukraine</t>
  </si>
  <si>
    <t>UA</t>
  </si>
  <si>
    <t>United Kingdom</t>
  </si>
  <si>
    <t>GB</t>
  </si>
  <si>
    <t>United States of America</t>
  </si>
  <si>
    <t>US</t>
  </si>
  <si>
    <t>Iraq</t>
  </si>
  <si>
    <t>IQ</t>
  </si>
  <si>
    <t>Uruguay</t>
  </si>
  <si>
    <t>UY</t>
  </si>
  <si>
    <t xml:space="preserve">Israel </t>
  </si>
  <si>
    <t>IL</t>
  </si>
  <si>
    <t>Vietnam</t>
  </si>
  <si>
    <t>VN</t>
  </si>
  <si>
    <t>Italy</t>
  </si>
  <si>
    <t>IT</t>
  </si>
  <si>
    <t>Kazakhstan</t>
  </si>
  <si>
    <t>KZ</t>
  </si>
  <si>
    <t>Maldives</t>
  </si>
  <si>
    <t>MV</t>
  </si>
  <si>
    <t>Mongolia</t>
  </si>
  <si>
    <t>MN</t>
  </si>
  <si>
    <t xml:space="preserve">Mozambique </t>
  </si>
  <si>
    <t>MZ</t>
  </si>
  <si>
    <t>Netherlands</t>
  </si>
  <si>
    <t>NL</t>
  </si>
  <si>
    <t>New Zealand</t>
  </si>
  <si>
    <t>NZ</t>
  </si>
  <si>
    <t>Nicaragua</t>
  </si>
  <si>
    <t>NI</t>
  </si>
  <si>
    <t>Nigeria</t>
  </si>
  <si>
    <t>NG</t>
  </si>
  <si>
    <t>Norway</t>
  </si>
  <si>
    <t>NO</t>
  </si>
  <si>
    <t>Oman</t>
  </si>
  <si>
    <t>OM</t>
  </si>
  <si>
    <t>Peru</t>
  </si>
  <si>
    <t>PE</t>
  </si>
  <si>
    <t>Romania</t>
  </si>
  <si>
    <t>RO</t>
  </si>
  <si>
    <t>Palau</t>
  </si>
  <si>
    <t>PW</t>
  </si>
  <si>
    <t>Solomon Island</t>
  </si>
  <si>
    <t>SB</t>
  </si>
  <si>
    <t>Panama</t>
  </si>
  <si>
    <t>PA</t>
  </si>
  <si>
    <t>Spain</t>
  </si>
  <si>
    <t>ES</t>
  </si>
  <si>
    <t>Paraguay</t>
  </si>
  <si>
    <t>PY</t>
  </si>
  <si>
    <t>Sudan</t>
  </si>
  <si>
    <t>SD</t>
  </si>
  <si>
    <t>Zambia</t>
  </si>
  <si>
    <t>ZM</t>
  </si>
  <si>
    <t>Poland</t>
  </si>
  <si>
    <t>PL</t>
  </si>
  <si>
    <t>Senegal</t>
  </si>
  <si>
    <t>SN</t>
  </si>
  <si>
    <t>Chad</t>
  </si>
  <si>
    <t>TD</t>
  </si>
  <si>
    <t>TCD</t>
  </si>
  <si>
    <t>Switzerland</t>
  </si>
  <si>
    <t>CH</t>
  </si>
  <si>
    <t xml:space="preserve">Venezuela </t>
  </si>
  <si>
    <t>VE</t>
  </si>
  <si>
    <t>Bosnia and Herzegovina</t>
  </si>
  <si>
    <t>Madagascar</t>
  </si>
  <si>
    <t>Cameroon</t>
  </si>
  <si>
    <t>Montenegro</t>
  </si>
  <si>
    <t>Kuwait</t>
  </si>
  <si>
    <t>Bulgaria</t>
  </si>
  <si>
    <t>Sweden</t>
  </si>
  <si>
    <t>Jamaica</t>
  </si>
  <si>
    <t>BA</t>
  </si>
  <si>
    <t>BIH</t>
  </si>
  <si>
    <t>BG</t>
  </si>
  <si>
    <t>BGR</t>
  </si>
  <si>
    <t>CM</t>
  </si>
  <si>
    <t>CMR</t>
  </si>
  <si>
    <t>JM</t>
  </si>
  <si>
    <t>JAM</t>
  </si>
  <si>
    <t>KW</t>
  </si>
  <si>
    <t>KWT</t>
  </si>
  <si>
    <t>MG</t>
  </si>
  <si>
    <t>MDG</t>
  </si>
  <si>
    <t>ME</t>
  </si>
  <si>
    <t>MNE</t>
  </si>
  <si>
    <t>SE</t>
  </si>
  <si>
    <t>SWE</t>
  </si>
  <si>
    <t>2019 (33 NEW)</t>
  </si>
  <si>
    <t>2020 (24 NEW)</t>
  </si>
  <si>
    <t>2021 (23 NEW)</t>
  </si>
  <si>
    <t>2023 Countries</t>
  </si>
  <si>
    <t>2020 Countries</t>
  </si>
  <si>
    <t xml:space="preserve">2019 Countries </t>
  </si>
  <si>
    <t xml:space="preserve">2021 Countries </t>
  </si>
  <si>
    <t>A-2 Code</t>
  </si>
  <si>
    <t>A-3 Code</t>
  </si>
  <si>
    <t>All Countries</t>
  </si>
  <si>
    <t>2023 (10 NEW)</t>
  </si>
  <si>
    <t>GTI 2021</t>
  </si>
  <si>
    <t>GTI 2023</t>
  </si>
  <si>
    <t>FINAL TOTAL (with penalty for NPs)</t>
  </si>
  <si>
    <t xml:space="preserve">Difference </t>
  </si>
  <si>
    <t>Mauritius</t>
  </si>
  <si>
    <t>MU</t>
  </si>
  <si>
    <t>MUS</t>
  </si>
  <si>
    <t xml:space="preserve">Mauritius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</si>
</sst>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2"/>
      <color theme="1"/>
      <name val="Calibri"/>
      <family val="2"/>
      <scheme val="minor"/>
    </font>
    <font>
      <sz val="12"/>
      <color theme="1"/>
      <name val="Kulturista"/>
    </font>
    <font>
      <b/>
      <sz val="14"/>
      <color theme="0"/>
      <name val="Kulturista"/>
    </font>
    <font>
      <sz val="11"/>
      <color theme="1"/>
      <name val="Kulturista"/>
    </font>
    <font>
      <i/>
      <sz val="11"/>
      <color theme="1"/>
      <name val="Kulturista"/>
    </font>
    <font>
      <b/>
      <sz val="12"/>
      <color theme="0"/>
      <name val="Kulturista"/>
    </font>
    <font>
      <b/>
      <sz val="16"/>
      <color theme="0"/>
      <name val="Kulturista"/>
    </font>
    <font>
      <sz val="12"/>
      <color theme="4"/>
      <name val="Kulturista"/>
    </font>
    <font>
      <sz val="12"/>
      <color theme="9"/>
      <name val="Kulturista"/>
    </font>
    <font>
      <sz val="12"/>
      <color rgb="FFC00000"/>
      <name val="Kulturista"/>
    </font>
    <font>
      <sz val="14"/>
      <color theme="1"/>
      <name val="Kulturista"/>
    </font>
    <font>
      <sz val="16"/>
      <color theme="1"/>
      <name val="Kulturista"/>
    </font>
    <font>
      <b/>
      <sz val="14"/>
      <color theme="1"/>
      <name val="Kulturista"/>
    </font>
    <font>
      <b/>
      <sz val="12"/>
      <color theme="9" tint="-0.499984740745262"/>
      <name val="Kulturista"/>
    </font>
    <font>
      <b/>
      <sz val="12"/>
      <color theme="8" tint="-0.499984740745262"/>
      <name val="Kulturista"/>
    </font>
    <font>
      <b/>
      <sz val="12"/>
      <color rgb="FFC00000"/>
      <name val="Kulturista"/>
    </font>
    <font>
      <b/>
      <sz val="12"/>
      <color rgb="FF7030A0"/>
      <name val="Kulturista"/>
    </font>
    <font>
      <b/>
      <sz val="12"/>
      <color theme="1"/>
      <name val="Kulturista"/>
    </font>
    <font>
      <b/>
      <sz val="12"/>
      <color theme="9"/>
      <name val="Kulturista"/>
    </font>
    <font>
      <b/>
      <sz val="12"/>
      <color theme="4"/>
      <name val="Kulturista"/>
    </font>
    <font>
      <b/>
      <sz val="12"/>
      <color rgb="FF7030A0"/>
      <name val=" Kulturista"/>
    </font>
    <font>
      <b/>
      <sz val="12"/>
      <color rgb="FF000000"/>
      <name val="Kulturista"/>
    </font>
    <font>
      <b/>
      <sz val="12"/>
      <color rgb="FFFFFFFF"/>
      <name val="Kulturista"/>
    </font>
    <font>
      <b/>
      <sz val="14"/>
      <color theme="1"/>
      <name val="Gill Sans MT"/>
      <family val="2"/>
    </font>
    <font>
      <b/>
      <sz val="14"/>
      <color theme="0"/>
      <name val="Gill Sans MT"/>
      <family val="2"/>
    </font>
    <font>
      <sz val="14"/>
      <color theme="1"/>
      <name val="Gill Sans MT"/>
      <family val="2"/>
    </font>
    <font>
      <b/>
      <sz val="12"/>
      <color theme="1"/>
      <name val="Gill Sans MT"/>
      <family val="2"/>
    </font>
    <font>
      <sz val="12"/>
      <color theme="4"/>
      <name val="Gill Sans MT"/>
      <family val="2"/>
    </font>
    <font>
      <sz val="12"/>
      <color theme="1"/>
      <name val="Gill Sans MT"/>
      <family val="2"/>
    </font>
    <font>
      <sz val="12"/>
      <color theme="9"/>
      <name val="Gill Sans MT"/>
      <family val="2"/>
    </font>
    <font>
      <sz val="12"/>
      <color rgb="FFC00000"/>
      <name val="Gill Sans MT"/>
      <family val="2"/>
    </font>
    <font>
      <sz val="12"/>
      <color rgb="FF7030A0"/>
      <name val="Gill Sans MT"/>
      <family val="2"/>
    </font>
    <font>
      <b/>
      <sz val="12"/>
      <color theme="0"/>
      <name val="Gill Sans MT"/>
      <family val="2"/>
    </font>
    <font>
      <b/>
      <sz val="12"/>
      <color theme="9"/>
      <name val="Gill Sans MT"/>
      <family val="2"/>
    </font>
    <font>
      <b/>
      <sz val="12"/>
      <color theme="4"/>
      <name val="Gill Sans MT"/>
      <family val="2"/>
    </font>
    <font>
      <b/>
      <sz val="12"/>
      <color rgb="FFC00000"/>
      <name val="Gill Sans MT"/>
      <family val="2"/>
    </font>
    <font>
      <b/>
      <sz val="12"/>
      <color rgb="FF7030A0"/>
      <name val="Gill Sans MT"/>
      <family val="2"/>
    </font>
  </fonts>
  <fills count="12">
    <fill>
      <patternFill patternType="none"/>
    </fill>
    <fill>
      <patternFill patternType="gray125"/>
    </fill>
    <fill>
      <patternFill patternType="solid">
        <fgColor rgb="FFC0000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bgColor indexed="64"/>
      </patternFill>
    </fill>
    <fill>
      <patternFill patternType="solid">
        <fgColor rgb="FF0070C0"/>
        <bgColor indexed="64"/>
      </patternFill>
    </fill>
    <fill>
      <patternFill patternType="solid">
        <fgColor theme="4"/>
        <bgColor indexed="64"/>
      </patternFill>
    </fill>
    <fill>
      <patternFill patternType="solid">
        <fgColor rgb="FF7030A0"/>
        <bgColor indexed="64"/>
      </patternFill>
    </fill>
    <fill>
      <patternFill patternType="solid">
        <fgColor rgb="FFC00000"/>
        <bgColor rgb="FF000000"/>
      </patternFill>
    </fill>
    <fill>
      <patternFill patternType="solid">
        <fgColor rgb="FFE7E6E6"/>
        <bgColor rgb="FF000000"/>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5">
    <xf numFmtId="0" fontId="0" fillId="0" borderId="0" xfId="0"/>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left" vertical="center" wrapText="1"/>
    </xf>
    <xf numFmtId="0" fontId="1" fillId="0" borderId="0" xfId="0" applyFont="1" applyAlignment="1">
      <alignment horizontal="center" vertical="center"/>
    </xf>
    <xf numFmtId="0" fontId="3" fillId="5" borderId="0" xfId="0" applyFont="1" applyFill="1" applyAlignment="1">
      <alignment horizontal="left" vertical="center" wrapText="1"/>
    </xf>
    <xf numFmtId="0" fontId="7" fillId="0" borderId="0" xfId="0" applyFont="1" applyAlignment="1">
      <alignment horizontal="center"/>
    </xf>
    <xf numFmtId="0" fontId="8" fillId="0" borderId="0" xfId="0" applyFont="1" applyAlignment="1">
      <alignment horizontal="center"/>
    </xf>
    <xf numFmtId="0" fontId="10" fillId="0" borderId="0" xfId="0" applyFont="1" applyAlignment="1">
      <alignment horizontal="center" vertical="center"/>
    </xf>
    <xf numFmtId="0" fontId="6" fillId="4" borderId="0" xfId="0" applyFont="1" applyFill="1" applyAlignment="1">
      <alignment horizontal="center" vertical="center"/>
    </xf>
    <xf numFmtId="0" fontId="11" fillId="4" borderId="0" xfId="0" applyFont="1" applyFill="1" applyAlignment="1">
      <alignment horizontal="center" vertical="center"/>
    </xf>
    <xf numFmtId="0" fontId="10" fillId="4" borderId="0" xfId="0" applyFont="1" applyFill="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5" fillId="2" borderId="0" xfId="0" applyFont="1" applyFill="1" applyAlignment="1">
      <alignment horizontal="center" vertical="center"/>
    </xf>
    <xf numFmtId="0" fontId="17" fillId="0" borderId="0" xfId="0" applyFont="1" applyAlignment="1">
      <alignment horizontal="center" vertical="center"/>
    </xf>
    <xf numFmtId="0" fontId="0" fillId="0" borderId="0" xfId="0" applyAlignment="1">
      <alignment horizontal="center"/>
    </xf>
    <xf numFmtId="0" fontId="8" fillId="0" borderId="4"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7" fillId="0" borderId="4" xfId="0" applyFont="1" applyBorder="1" applyAlignment="1">
      <alignment horizontal="center"/>
    </xf>
    <xf numFmtId="0" fontId="9" fillId="0" borderId="4" xfId="0" applyFont="1" applyBorder="1" applyAlignment="1">
      <alignment horizontal="center"/>
    </xf>
    <xf numFmtId="0" fontId="9" fillId="0" borderId="0" xfId="0" applyFont="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19" fillId="0" borderId="0" xfId="0" applyFont="1" applyAlignment="1">
      <alignment horizontal="center"/>
    </xf>
    <xf numFmtId="0" fontId="15" fillId="0" borderId="0" xfId="0" applyFont="1" applyAlignment="1">
      <alignment horizontal="center"/>
    </xf>
    <xf numFmtId="0" fontId="6" fillId="3" borderId="12" xfId="0" applyFont="1" applyFill="1" applyBorder="1" applyAlignment="1">
      <alignment horizontal="center" vertical="center"/>
    </xf>
    <xf numFmtId="0" fontId="19" fillId="0" borderId="12" xfId="0" applyFont="1" applyBorder="1" applyAlignment="1">
      <alignment horizontal="center"/>
    </xf>
    <xf numFmtId="0" fontId="18" fillId="0" borderId="12" xfId="0" applyFont="1" applyBorder="1" applyAlignment="1">
      <alignment horizontal="center"/>
    </xf>
    <xf numFmtId="0" fontId="15" fillId="0" borderId="12" xfId="0" applyFont="1" applyBorder="1" applyAlignment="1">
      <alignment horizontal="center"/>
    </xf>
    <xf numFmtId="0" fontId="20" fillId="0" borderId="12" xfId="0" applyFont="1" applyBorder="1" applyAlignment="1">
      <alignment horizontal="center"/>
    </xf>
    <xf numFmtId="0" fontId="16" fillId="0" borderId="12" xfId="0" applyFont="1" applyBorder="1" applyAlignment="1">
      <alignment horizontal="center"/>
    </xf>
    <xf numFmtId="0" fontId="12" fillId="0" borderId="12" xfId="0" applyFont="1" applyBorder="1" applyAlignment="1">
      <alignment horizontal="center" vertical="center"/>
    </xf>
    <xf numFmtId="0" fontId="2" fillId="2" borderId="0" xfId="0" applyFont="1" applyFill="1" applyAlignment="1">
      <alignment horizontal="center" vertical="center"/>
    </xf>
    <xf numFmtId="1" fontId="2" fillId="2" borderId="0" xfId="0" applyNumberFormat="1" applyFont="1" applyFill="1" applyAlignment="1">
      <alignment horizontal="center" vertical="center"/>
    </xf>
    <xf numFmtId="1" fontId="22" fillId="10" borderId="4" xfId="0" applyNumberFormat="1" applyFont="1" applyFill="1" applyBorder="1" applyAlignment="1">
      <alignment horizontal="center" vertical="center"/>
    </xf>
    <xf numFmtId="0" fontId="21" fillId="11" borderId="4" xfId="0" applyFont="1" applyFill="1" applyBorder="1" applyAlignment="1">
      <alignment horizontal="center" vertical="center"/>
    </xf>
    <xf numFmtId="0" fontId="21" fillId="11" borderId="6" xfId="0" applyFont="1" applyFill="1" applyBorder="1" applyAlignment="1">
      <alignment horizontal="center" vertical="center"/>
    </xf>
    <xf numFmtId="0" fontId="2" fillId="3" borderId="7" xfId="0" applyFont="1" applyFill="1" applyBorder="1" applyAlignment="1">
      <alignment horizontal="center" vertical="center"/>
    </xf>
    <xf numFmtId="1" fontId="19" fillId="0" borderId="5" xfId="0" applyNumberFormat="1" applyFont="1" applyBorder="1" applyAlignment="1">
      <alignment horizontal="center"/>
    </xf>
    <xf numFmtId="0" fontId="23" fillId="0" borderId="0" xfId="0" applyFont="1" applyAlignment="1">
      <alignment horizontal="center"/>
    </xf>
    <xf numFmtId="0" fontId="24" fillId="3" borderId="9" xfId="0" applyFont="1" applyFill="1" applyBorder="1" applyAlignment="1">
      <alignment horizontal="center"/>
    </xf>
    <xf numFmtId="0" fontId="24" fillId="3" borderId="10" xfId="0" applyFont="1" applyFill="1" applyBorder="1" applyAlignment="1">
      <alignment horizontal="center"/>
    </xf>
    <xf numFmtId="0" fontId="24" fillId="3" borderId="11" xfId="0" applyFont="1" applyFill="1" applyBorder="1" applyAlignment="1">
      <alignment horizontal="center"/>
    </xf>
    <xf numFmtId="0" fontId="25" fillId="0" borderId="0" xfId="0" applyFont="1"/>
    <xf numFmtId="0" fontId="24" fillId="6" borderId="9" xfId="0" applyFont="1" applyFill="1" applyBorder="1" applyAlignment="1">
      <alignment horizontal="center"/>
    </xf>
    <xf numFmtId="0" fontId="24" fillId="6" borderId="10" xfId="0" applyFont="1" applyFill="1" applyBorder="1" applyAlignment="1">
      <alignment horizontal="center"/>
    </xf>
    <xf numFmtId="0" fontId="24" fillId="6" borderId="11" xfId="0" applyFont="1" applyFill="1" applyBorder="1" applyAlignment="1">
      <alignment horizontal="center"/>
    </xf>
    <xf numFmtId="0" fontId="24" fillId="8" borderId="9" xfId="0" applyFont="1" applyFill="1" applyBorder="1" applyAlignment="1">
      <alignment horizontal="center"/>
    </xf>
    <xf numFmtId="0" fontId="24" fillId="8" borderId="10" xfId="0" applyFont="1" applyFill="1" applyBorder="1" applyAlignment="1">
      <alignment horizontal="center"/>
    </xf>
    <xf numFmtId="0" fontId="24" fillId="8" borderId="11" xfId="0" applyFont="1" applyFill="1" applyBorder="1" applyAlignment="1">
      <alignment horizontal="center"/>
    </xf>
    <xf numFmtId="0" fontId="24" fillId="2" borderId="9" xfId="0" applyFont="1" applyFill="1" applyBorder="1" applyAlignment="1">
      <alignment horizontal="center"/>
    </xf>
    <xf numFmtId="0" fontId="24" fillId="2" borderId="10" xfId="0" applyFont="1" applyFill="1" applyBorder="1" applyAlignment="1">
      <alignment horizontal="center"/>
    </xf>
    <xf numFmtId="0" fontId="24" fillId="2" borderId="11" xfId="0" applyFont="1" applyFill="1" applyBorder="1" applyAlignment="1">
      <alignment horizontal="center"/>
    </xf>
    <xf numFmtId="0" fontId="24" fillId="9" borderId="9" xfId="0" applyFont="1" applyFill="1" applyBorder="1" applyAlignment="1">
      <alignment horizontal="center"/>
    </xf>
    <xf numFmtId="0" fontId="24" fillId="9" borderId="10" xfId="0" applyFont="1" applyFill="1" applyBorder="1" applyAlignment="1">
      <alignment horizontal="center"/>
    </xf>
    <xf numFmtId="0" fontId="24" fillId="9" borderId="11" xfId="0" applyFont="1" applyFill="1" applyBorder="1" applyAlignment="1">
      <alignment horizontal="center"/>
    </xf>
    <xf numFmtId="0" fontId="26" fillId="0" borderId="0" xfId="0" applyFont="1" applyAlignment="1">
      <alignment horizontal="center"/>
    </xf>
    <xf numFmtId="0" fontId="27" fillId="0" borderId="4" xfId="0" applyFont="1" applyBorder="1" applyAlignment="1">
      <alignment horizontal="center"/>
    </xf>
    <xf numFmtId="0" fontId="27" fillId="0" borderId="0" xfId="0" applyFont="1" applyAlignment="1">
      <alignment horizontal="center"/>
    </xf>
    <xf numFmtId="0" fontId="27" fillId="0" borderId="5" xfId="0" applyFont="1" applyBorder="1" applyAlignment="1">
      <alignment horizontal="center"/>
    </xf>
    <xf numFmtId="0" fontId="28" fillId="0" borderId="0" xfId="0" applyFont="1"/>
    <xf numFmtId="0" fontId="29" fillId="0" borderId="4" xfId="0" applyFont="1" applyBorder="1" applyAlignment="1">
      <alignment horizontal="center"/>
    </xf>
    <xf numFmtId="0" fontId="29" fillId="0" borderId="0" xfId="0" applyFont="1" applyAlignment="1">
      <alignment horizontal="center"/>
    </xf>
    <xf numFmtId="0" fontId="29" fillId="0" borderId="5" xfId="0" applyFont="1" applyBorder="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30" fillId="0" borderId="5" xfId="0" applyFont="1" applyBorder="1" applyAlignment="1">
      <alignment horizontal="center"/>
    </xf>
    <xf numFmtId="0" fontId="31" fillId="0" borderId="4" xfId="0" applyFont="1" applyBorder="1" applyAlignment="1">
      <alignment horizontal="center"/>
    </xf>
    <xf numFmtId="0" fontId="31" fillId="0" borderId="0" xfId="0" applyFont="1" applyAlignment="1">
      <alignment horizontal="center"/>
    </xf>
    <xf numFmtId="0" fontId="31" fillId="0" borderId="5" xfId="0" applyFont="1" applyBorder="1" applyAlignment="1">
      <alignment horizontal="center"/>
    </xf>
    <xf numFmtId="0" fontId="31" fillId="0" borderId="6" xfId="0" applyFont="1" applyBorder="1" applyAlignment="1">
      <alignment horizontal="center"/>
    </xf>
    <xf numFmtId="0" fontId="31" fillId="0" borderId="7" xfId="0" applyFont="1" applyBorder="1" applyAlignment="1">
      <alignment horizontal="center"/>
    </xf>
    <xf numFmtId="0" fontId="31" fillId="0" borderId="8" xfId="0" applyFont="1" applyBorder="1" applyAlignment="1">
      <alignment horizontal="center"/>
    </xf>
    <xf numFmtId="0" fontId="30" fillId="0" borderId="6" xfId="0" applyFont="1" applyBorder="1" applyAlignment="1">
      <alignment horizontal="center"/>
    </xf>
    <xf numFmtId="0" fontId="30" fillId="0" borderId="7" xfId="0" applyFont="1" applyBorder="1" applyAlignment="1">
      <alignment horizontal="center"/>
    </xf>
    <xf numFmtId="0" fontId="30" fillId="0" borderId="8" xfId="0" applyFont="1" applyBorder="1" applyAlignment="1">
      <alignment horizontal="center"/>
    </xf>
    <xf numFmtId="0" fontId="32" fillId="0" borderId="0" xfId="0" applyFont="1" applyAlignment="1">
      <alignment horizontal="center"/>
    </xf>
    <xf numFmtId="0" fontId="27" fillId="0" borderId="6" xfId="0" applyFont="1" applyBorder="1" applyAlignment="1">
      <alignment horizontal="center"/>
    </xf>
    <xf numFmtId="0" fontId="27" fillId="0" borderId="7" xfId="0" applyFont="1" applyBorder="1" applyAlignment="1">
      <alignment horizontal="center"/>
    </xf>
    <xf numFmtId="0" fontId="27" fillId="0" borderId="8" xfId="0" applyFont="1" applyBorder="1" applyAlignment="1">
      <alignment horizontal="center"/>
    </xf>
    <xf numFmtId="0" fontId="29" fillId="0" borderId="6" xfId="0" applyFont="1" applyBorder="1" applyAlignment="1">
      <alignment horizontal="center"/>
    </xf>
    <xf numFmtId="0" fontId="29" fillId="0" borderId="7" xfId="0" applyFont="1" applyBorder="1" applyAlignment="1">
      <alignment horizontal="center"/>
    </xf>
    <xf numFmtId="0" fontId="29" fillId="0" borderId="8" xfId="0" applyFont="1" applyBorder="1" applyAlignment="1">
      <alignment horizontal="center"/>
    </xf>
    <xf numFmtId="0" fontId="32" fillId="3" borderId="1" xfId="0" applyFont="1" applyFill="1" applyBorder="1" applyAlignment="1">
      <alignment horizontal="center"/>
    </xf>
    <xf numFmtId="0" fontId="32" fillId="3" borderId="2" xfId="0" applyFont="1" applyFill="1" applyBorder="1" applyAlignment="1">
      <alignment horizontal="center"/>
    </xf>
    <xf numFmtId="0" fontId="32" fillId="3" borderId="3" xfId="0" applyFont="1" applyFill="1" applyBorder="1" applyAlignment="1">
      <alignment horizontal="center"/>
    </xf>
    <xf numFmtId="0" fontId="33" fillId="0" borderId="4" xfId="0" applyFont="1" applyBorder="1" applyAlignment="1">
      <alignment horizontal="center"/>
    </xf>
    <xf numFmtId="0" fontId="33" fillId="0" borderId="0" xfId="0" applyFont="1" applyAlignment="1">
      <alignment horizontal="center"/>
    </xf>
    <xf numFmtId="0" fontId="28" fillId="6" borderId="5" xfId="0" applyFont="1" applyFill="1" applyBorder="1"/>
    <xf numFmtId="0" fontId="34" fillId="0" borderId="4" xfId="0" applyFont="1" applyBorder="1" applyAlignment="1">
      <alignment horizontal="center"/>
    </xf>
    <xf numFmtId="0" fontId="34" fillId="0" borderId="0" xfId="0" applyFont="1" applyAlignment="1">
      <alignment horizontal="center"/>
    </xf>
    <xf numFmtId="0" fontId="28" fillId="7" borderId="5" xfId="0" applyFont="1" applyFill="1" applyBorder="1"/>
    <xf numFmtId="0" fontId="35" fillId="0" borderId="4" xfId="0" applyFont="1" applyBorder="1" applyAlignment="1">
      <alignment horizontal="center"/>
    </xf>
    <xf numFmtId="0" fontId="35" fillId="0" borderId="0" xfId="0" applyFont="1" applyAlignment="1">
      <alignment horizontal="center"/>
    </xf>
    <xf numFmtId="0" fontId="28" fillId="2" borderId="5" xfId="0" applyFont="1" applyFill="1" applyBorder="1"/>
    <xf numFmtId="0" fontId="36" fillId="0" borderId="6" xfId="0" applyFont="1" applyBorder="1" applyAlignment="1">
      <alignment horizontal="center"/>
    </xf>
    <xf numFmtId="0" fontId="36" fillId="0" borderId="7" xfId="0" applyFont="1" applyBorder="1" applyAlignment="1">
      <alignment horizontal="center"/>
    </xf>
    <xf numFmtId="0" fontId="28" fillId="9" borderId="8" xfId="0" applyFont="1" applyFill="1" applyBorder="1"/>
    <xf numFmtId="0" fontId="31" fillId="0" borderId="0" xfId="0" applyFont="1"/>
    <xf numFmtId="0" fontId="28" fillId="0" borderId="0" xfId="0" applyFont="1" applyAlignment="1">
      <alignment horizontal="center"/>
    </xf>
    <xf numFmtId="0" fontId="1" fillId="0" borderId="0" xfId="0" applyFont="1" applyFill="1" applyAlignment="1">
      <alignment horizontal="center" vertical="center"/>
    </xf>
    <xf numFmtId="0" fontId="6" fillId="3" borderId="0" xfId="0" applyFont="1" applyFill="1" applyBorder="1" applyAlignment="1">
      <alignment horizontal="center" vertical="center"/>
    </xf>
    <xf numFmtId="0" fontId="19" fillId="0" borderId="0" xfId="0" applyFont="1" applyBorder="1" applyAlignment="1">
      <alignment horizontal="center"/>
    </xf>
    <xf numFmtId="0" fontId="18"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6" fillId="0" borderId="0" xfId="0" applyFont="1" applyBorder="1" applyAlignment="1">
      <alignment horizontal="center"/>
    </xf>
    <xf numFmtId="0" fontId="12" fillId="0" borderId="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900BA-15AA-234A-AA44-52DDD841E978}">
  <sheetPr codeName="Sheet1">
    <tabColor theme="7"/>
  </sheetPr>
  <dimension ref="A1:T240"/>
  <sheetViews>
    <sheetView workbookViewId="0">
      <selection activeCell="B2" sqref="B2:C91"/>
    </sheetView>
  </sheetViews>
  <sheetFormatPr baseColWidth="10" defaultRowHeight="16"/>
  <cols>
    <col min="1" max="1" width="4.6640625" style="63" customWidth="1"/>
    <col min="2" max="2" width="30.1640625" style="106" customWidth="1"/>
    <col min="3" max="3" width="13.83203125" style="106" customWidth="1"/>
    <col min="4" max="4" width="13.5" style="106" customWidth="1"/>
    <col min="5" max="5" width="2.33203125" style="67" customWidth="1"/>
    <col min="6" max="6" width="29.6640625" style="67" customWidth="1"/>
    <col min="7" max="8" width="14.33203125" style="67" customWidth="1"/>
    <col min="9" max="9" width="2.1640625" style="67" customWidth="1"/>
    <col min="10" max="10" width="27.1640625" style="67" customWidth="1"/>
    <col min="11" max="11" width="14.6640625" style="67" customWidth="1"/>
    <col min="12" max="12" width="15" style="67" customWidth="1"/>
    <col min="13" max="13" width="1.6640625" style="67" customWidth="1"/>
    <col min="14" max="14" width="25.5" style="67" customWidth="1"/>
    <col min="15" max="15" width="14.83203125" style="67" customWidth="1"/>
    <col min="16" max="16" width="14.6640625" style="67" customWidth="1"/>
    <col min="17" max="17" width="2.5" style="67" customWidth="1"/>
    <col min="18" max="18" width="27.1640625" style="67" customWidth="1"/>
    <col min="19" max="19" width="14.5" style="67" customWidth="1"/>
    <col min="20" max="20" width="15.83203125" style="67" customWidth="1"/>
    <col min="21" max="16384" width="10.83203125" style="67"/>
  </cols>
  <sheetData>
    <row r="1" spans="1:20" s="50" customFormat="1" ht="19" thickBot="1">
      <c r="A1" s="46"/>
      <c r="B1" s="47" t="s">
        <v>313</v>
      </c>
      <c r="C1" s="48" t="s">
        <v>311</v>
      </c>
      <c r="D1" s="49" t="s">
        <v>312</v>
      </c>
      <c r="F1" s="51" t="s">
        <v>309</v>
      </c>
      <c r="G1" s="52" t="s">
        <v>311</v>
      </c>
      <c r="H1" s="53" t="s">
        <v>312</v>
      </c>
      <c r="J1" s="54" t="s">
        <v>308</v>
      </c>
      <c r="K1" s="55" t="s">
        <v>311</v>
      </c>
      <c r="L1" s="56" t="s">
        <v>312</v>
      </c>
      <c r="N1" s="57" t="s">
        <v>310</v>
      </c>
      <c r="O1" s="58" t="s">
        <v>311</v>
      </c>
      <c r="P1" s="59" t="s">
        <v>312</v>
      </c>
      <c r="R1" s="60" t="s">
        <v>307</v>
      </c>
      <c r="S1" s="61" t="s">
        <v>311</v>
      </c>
      <c r="T1" s="62" t="s">
        <v>312</v>
      </c>
    </row>
    <row r="2" spans="1:20">
      <c r="A2" s="63">
        <v>1</v>
      </c>
      <c r="B2" s="64" t="s">
        <v>117</v>
      </c>
      <c r="C2" s="65" t="s">
        <v>118</v>
      </c>
      <c r="D2" s="66" t="s">
        <v>28</v>
      </c>
      <c r="F2" s="68" t="s">
        <v>119</v>
      </c>
      <c r="G2" s="69" t="s">
        <v>120</v>
      </c>
      <c r="H2" s="70" t="s">
        <v>29</v>
      </c>
      <c r="J2" s="64" t="s">
        <v>117</v>
      </c>
      <c r="K2" s="65" t="s">
        <v>118</v>
      </c>
      <c r="L2" s="66" t="s">
        <v>28</v>
      </c>
      <c r="N2" s="71" t="s">
        <v>123</v>
      </c>
      <c r="O2" s="72" t="s">
        <v>124</v>
      </c>
      <c r="P2" s="73" t="s">
        <v>30</v>
      </c>
      <c r="R2" s="74" t="s">
        <v>280</v>
      </c>
      <c r="S2" s="75" t="s">
        <v>288</v>
      </c>
      <c r="T2" s="76" t="s">
        <v>289</v>
      </c>
    </row>
    <row r="3" spans="1:20">
      <c r="A3" s="63">
        <v>2</v>
      </c>
      <c r="B3" s="68" t="s">
        <v>119</v>
      </c>
      <c r="C3" s="69" t="s">
        <v>120</v>
      </c>
      <c r="D3" s="70" t="s">
        <v>29</v>
      </c>
      <c r="F3" s="68" t="s">
        <v>121</v>
      </c>
      <c r="G3" s="69" t="s">
        <v>122</v>
      </c>
      <c r="H3" s="70" t="s">
        <v>32</v>
      </c>
      <c r="J3" s="64" t="s">
        <v>133</v>
      </c>
      <c r="K3" s="65" t="s">
        <v>134</v>
      </c>
      <c r="L3" s="66" t="s">
        <v>33</v>
      </c>
      <c r="N3" s="71" t="s">
        <v>127</v>
      </c>
      <c r="O3" s="72" t="s">
        <v>128</v>
      </c>
      <c r="P3" s="73" t="s">
        <v>31</v>
      </c>
      <c r="R3" s="74" t="s">
        <v>285</v>
      </c>
      <c r="S3" s="75" t="s">
        <v>290</v>
      </c>
      <c r="T3" s="76" t="s">
        <v>291</v>
      </c>
    </row>
    <row r="4" spans="1:20">
      <c r="A4" s="63">
        <v>3</v>
      </c>
      <c r="B4" s="71" t="s">
        <v>123</v>
      </c>
      <c r="C4" s="72" t="s">
        <v>124</v>
      </c>
      <c r="D4" s="73" t="s">
        <v>30</v>
      </c>
      <c r="F4" s="68" t="s">
        <v>125</v>
      </c>
      <c r="G4" s="69" t="s">
        <v>126</v>
      </c>
      <c r="H4" s="70" t="s">
        <v>35</v>
      </c>
      <c r="J4" s="64" t="s">
        <v>145</v>
      </c>
      <c r="K4" s="65" t="s">
        <v>146</v>
      </c>
      <c r="L4" s="66" t="s">
        <v>37</v>
      </c>
      <c r="N4" s="71" t="s">
        <v>137</v>
      </c>
      <c r="O4" s="72" t="s">
        <v>138</v>
      </c>
      <c r="P4" s="73" t="s">
        <v>34</v>
      </c>
      <c r="R4" s="74" t="s">
        <v>282</v>
      </c>
      <c r="S4" s="75" t="s">
        <v>292</v>
      </c>
      <c r="T4" s="76" t="s">
        <v>293</v>
      </c>
    </row>
    <row r="5" spans="1:20">
      <c r="A5" s="63">
        <v>4</v>
      </c>
      <c r="B5" s="74" t="s">
        <v>280</v>
      </c>
      <c r="C5" s="75" t="s">
        <v>288</v>
      </c>
      <c r="D5" s="76" t="s">
        <v>289</v>
      </c>
      <c r="F5" s="68" t="s">
        <v>129</v>
      </c>
      <c r="G5" s="69" t="s">
        <v>130</v>
      </c>
      <c r="H5" s="70" t="s">
        <v>36</v>
      </c>
      <c r="J5" s="64" t="s">
        <v>151</v>
      </c>
      <c r="K5" s="65" t="s">
        <v>152</v>
      </c>
      <c r="L5" s="66" t="s">
        <v>39</v>
      </c>
      <c r="N5" s="71" t="s">
        <v>159</v>
      </c>
      <c r="O5" s="72" t="s">
        <v>160</v>
      </c>
      <c r="P5" s="73" t="s">
        <v>41</v>
      </c>
      <c r="R5" s="74" t="s">
        <v>273</v>
      </c>
      <c r="S5" s="75" t="s">
        <v>274</v>
      </c>
      <c r="T5" s="76" t="s">
        <v>275</v>
      </c>
    </row>
    <row r="6" spans="1:20">
      <c r="A6" s="63">
        <v>5</v>
      </c>
      <c r="B6" s="71" t="s">
        <v>127</v>
      </c>
      <c r="C6" s="72" t="s">
        <v>128</v>
      </c>
      <c r="D6" s="73" t="s">
        <v>31</v>
      </c>
      <c r="F6" s="68" t="s">
        <v>131</v>
      </c>
      <c r="G6" s="69" t="s">
        <v>132</v>
      </c>
      <c r="H6" s="70" t="s">
        <v>38</v>
      </c>
      <c r="J6" s="64" t="s">
        <v>155</v>
      </c>
      <c r="K6" s="65" t="s">
        <v>156</v>
      </c>
      <c r="L6" s="66" t="s">
        <v>40</v>
      </c>
      <c r="N6" s="71" t="s">
        <v>167</v>
      </c>
      <c r="O6" s="72" t="s">
        <v>168</v>
      </c>
      <c r="P6" s="73" t="s">
        <v>43</v>
      </c>
      <c r="R6" s="74" t="s">
        <v>287</v>
      </c>
      <c r="S6" s="75" t="s">
        <v>294</v>
      </c>
      <c r="T6" s="76" t="s">
        <v>295</v>
      </c>
    </row>
    <row r="7" spans="1:20">
      <c r="A7" s="63">
        <v>6</v>
      </c>
      <c r="B7" s="68" t="s">
        <v>121</v>
      </c>
      <c r="C7" s="69" t="s">
        <v>122</v>
      </c>
      <c r="D7" s="70" t="s">
        <v>32</v>
      </c>
      <c r="F7" s="68" t="s">
        <v>135</v>
      </c>
      <c r="G7" s="69" t="s">
        <v>136</v>
      </c>
      <c r="H7" s="70" t="s">
        <v>45</v>
      </c>
      <c r="J7" s="64" t="s">
        <v>163</v>
      </c>
      <c r="K7" s="65" t="s">
        <v>164</v>
      </c>
      <c r="L7" s="66" t="s">
        <v>42</v>
      </c>
      <c r="N7" s="71" t="s">
        <v>177</v>
      </c>
      <c r="O7" s="72" t="s">
        <v>178</v>
      </c>
      <c r="P7" s="73" t="s">
        <v>46</v>
      </c>
      <c r="R7" s="74" t="s">
        <v>284</v>
      </c>
      <c r="S7" s="75" t="s">
        <v>296</v>
      </c>
      <c r="T7" s="76" t="s">
        <v>297</v>
      </c>
    </row>
    <row r="8" spans="1:20">
      <c r="A8" s="63">
        <v>7</v>
      </c>
      <c r="B8" s="64" t="s">
        <v>133</v>
      </c>
      <c r="C8" s="65" t="s">
        <v>134</v>
      </c>
      <c r="D8" s="66" t="s">
        <v>33</v>
      </c>
      <c r="F8" s="68" t="s">
        <v>139</v>
      </c>
      <c r="G8" s="69" t="s">
        <v>140</v>
      </c>
      <c r="H8" s="70" t="s">
        <v>49</v>
      </c>
      <c r="J8" s="64" t="s">
        <v>171</v>
      </c>
      <c r="K8" s="65" t="s">
        <v>172</v>
      </c>
      <c r="L8" s="66" t="s">
        <v>44</v>
      </c>
      <c r="N8" s="71" t="s">
        <v>185</v>
      </c>
      <c r="O8" s="72" t="s">
        <v>186</v>
      </c>
      <c r="P8" s="73" t="s">
        <v>48</v>
      </c>
      <c r="R8" s="74" t="s">
        <v>281</v>
      </c>
      <c r="S8" s="75" t="s">
        <v>298</v>
      </c>
      <c r="T8" s="76" t="s">
        <v>299</v>
      </c>
    </row>
    <row r="9" spans="1:20">
      <c r="A9" s="63">
        <v>8</v>
      </c>
      <c r="B9" s="74" t="s">
        <v>285</v>
      </c>
      <c r="C9" s="75" t="s">
        <v>290</v>
      </c>
      <c r="D9" s="76" t="s">
        <v>291</v>
      </c>
      <c r="F9" s="68" t="s">
        <v>141</v>
      </c>
      <c r="G9" s="69" t="s">
        <v>142</v>
      </c>
      <c r="H9" s="70" t="s">
        <v>56</v>
      </c>
      <c r="J9" s="64" t="s">
        <v>181</v>
      </c>
      <c r="K9" s="65" t="s">
        <v>182</v>
      </c>
      <c r="L9" s="66" t="s">
        <v>47</v>
      </c>
      <c r="N9" s="71" t="s">
        <v>191</v>
      </c>
      <c r="O9" s="72" t="s">
        <v>192</v>
      </c>
      <c r="P9" s="73" t="s">
        <v>50</v>
      </c>
      <c r="R9" s="74" t="s">
        <v>319</v>
      </c>
      <c r="S9" s="75" t="s">
        <v>320</v>
      </c>
      <c r="T9" s="76" t="s">
        <v>321</v>
      </c>
    </row>
    <row r="10" spans="1:20">
      <c r="A10" s="63">
        <v>9</v>
      </c>
      <c r="B10" s="71" t="s">
        <v>137</v>
      </c>
      <c r="C10" s="72" t="s">
        <v>138</v>
      </c>
      <c r="D10" s="73" t="s">
        <v>34</v>
      </c>
      <c r="F10" s="68" t="s">
        <v>143</v>
      </c>
      <c r="G10" s="69" t="s">
        <v>144</v>
      </c>
      <c r="H10" s="70" t="s">
        <v>57</v>
      </c>
      <c r="J10" s="64" t="s">
        <v>195</v>
      </c>
      <c r="K10" s="65" t="s">
        <v>196</v>
      </c>
      <c r="L10" s="66" t="s">
        <v>51</v>
      </c>
      <c r="N10" s="71" t="s">
        <v>207</v>
      </c>
      <c r="O10" s="72" t="s">
        <v>208</v>
      </c>
      <c r="P10" s="73" t="s">
        <v>54</v>
      </c>
      <c r="R10" s="74" t="s">
        <v>283</v>
      </c>
      <c r="S10" s="75" t="s">
        <v>300</v>
      </c>
      <c r="T10" s="76" t="s">
        <v>301</v>
      </c>
    </row>
    <row r="11" spans="1:20" ht="17" thickBot="1">
      <c r="A11" s="63">
        <v>10</v>
      </c>
      <c r="B11" s="68" t="s">
        <v>125</v>
      </c>
      <c r="C11" s="69" t="s">
        <v>126</v>
      </c>
      <c r="D11" s="70" t="s">
        <v>35</v>
      </c>
      <c r="F11" s="68" t="s">
        <v>147</v>
      </c>
      <c r="G11" s="69" t="s">
        <v>148</v>
      </c>
      <c r="H11" s="70" t="s">
        <v>58</v>
      </c>
      <c r="J11" s="64" t="s">
        <v>199</v>
      </c>
      <c r="K11" s="65" t="s">
        <v>200</v>
      </c>
      <c r="L11" s="66" t="s">
        <v>52</v>
      </c>
      <c r="N11" s="71" t="s">
        <v>211</v>
      </c>
      <c r="O11" s="72" t="s">
        <v>212</v>
      </c>
      <c r="P11" s="73" t="s">
        <v>55</v>
      </c>
      <c r="R11" s="77" t="s">
        <v>286</v>
      </c>
      <c r="S11" s="78" t="s">
        <v>302</v>
      </c>
      <c r="T11" s="79" t="s">
        <v>303</v>
      </c>
    </row>
    <row r="12" spans="1:20">
      <c r="A12" s="63">
        <v>11</v>
      </c>
      <c r="B12" s="74" t="s">
        <v>282</v>
      </c>
      <c r="C12" s="75" t="s">
        <v>292</v>
      </c>
      <c r="D12" s="76" t="s">
        <v>293</v>
      </c>
      <c r="F12" s="68" t="s">
        <v>149</v>
      </c>
      <c r="G12" s="69" t="s">
        <v>150</v>
      </c>
      <c r="H12" s="70" t="s">
        <v>62</v>
      </c>
      <c r="J12" s="64" t="s">
        <v>203</v>
      </c>
      <c r="K12" s="65" t="s">
        <v>204</v>
      </c>
      <c r="L12" s="66" t="s">
        <v>53</v>
      </c>
      <c r="N12" s="71" t="s">
        <v>221</v>
      </c>
      <c r="O12" s="72" t="s">
        <v>222</v>
      </c>
      <c r="P12" s="73" t="s">
        <v>59</v>
      </c>
    </row>
    <row r="13" spans="1:20">
      <c r="A13" s="63">
        <v>12</v>
      </c>
      <c r="B13" s="68" t="s">
        <v>129</v>
      </c>
      <c r="C13" s="69" t="s">
        <v>130</v>
      </c>
      <c r="D13" s="70" t="s">
        <v>36</v>
      </c>
      <c r="F13" s="68" t="s">
        <v>153</v>
      </c>
      <c r="G13" s="69" t="s">
        <v>154</v>
      </c>
      <c r="H13" s="70" t="s">
        <v>63</v>
      </c>
      <c r="J13" s="64" t="s">
        <v>225</v>
      </c>
      <c r="K13" s="65" t="s">
        <v>226</v>
      </c>
      <c r="L13" s="66" t="s">
        <v>60</v>
      </c>
      <c r="N13" s="71" t="s">
        <v>229</v>
      </c>
      <c r="O13" s="72" t="s">
        <v>230</v>
      </c>
      <c r="P13" s="73" t="s">
        <v>61</v>
      </c>
    </row>
    <row r="14" spans="1:20">
      <c r="A14" s="63">
        <v>13</v>
      </c>
      <c r="B14" s="74" t="s">
        <v>273</v>
      </c>
      <c r="C14" s="75" t="s">
        <v>274</v>
      </c>
      <c r="D14" s="76" t="s">
        <v>275</v>
      </c>
      <c r="F14" s="68" t="s">
        <v>157</v>
      </c>
      <c r="G14" s="69" t="s">
        <v>158</v>
      </c>
      <c r="H14" s="70" t="s">
        <v>65</v>
      </c>
      <c r="J14" s="64" t="s">
        <v>231</v>
      </c>
      <c r="K14" s="65" t="s">
        <v>232</v>
      </c>
      <c r="L14" s="66" t="s">
        <v>64</v>
      </c>
      <c r="N14" s="71" t="s">
        <v>235</v>
      </c>
      <c r="O14" s="72" t="s">
        <v>236</v>
      </c>
      <c r="P14" s="73" t="s">
        <v>72</v>
      </c>
    </row>
    <row r="15" spans="1:20">
      <c r="A15" s="63">
        <v>14</v>
      </c>
      <c r="B15" s="64" t="s">
        <v>145</v>
      </c>
      <c r="C15" s="65" t="s">
        <v>146</v>
      </c>
      <c r="D15" s="66" t="s">
        <v>37</v>
      </c>
      <c r="F15" s="68" t="s">
        <v>161</v>
      </c>
      <c r="G15" s="69" t="s">
        <v>162</v>
      </c>
      <c r="H15" s="70" t="s">
        <v>66</v>
      </c>
      <c r="J15" s="64" t="s">
        <v>233</v>
      </c>
      <c r="K15" s="65" t="s">
        <v>234</v>
      </c>
      <c r="L15" s="66" t="s">
        <v>70</v>
      </c>
      <c r="N15" s="71" t="s">
        <v>243</v>
      </c>
      <c r="O15" s="72" t="s">
        <v>244</v>
      </c>
      <c r="P15" s="73" t="s">
        <v>78</v>
      </c>
    </row>
    <row r="16" spans="1:20">
      <c r="A16" s="63">
        <v>15</v>
      </c>
      <c r="B16" s="68" t="s">
        <v>131</v>
      </c>
      <c r="C16" s="69" t="s">
        <v>132</v>
      </c>
      <c r="D16" s="70" t="s">
        <v>38</v>
      </c>
      <c r="F16" s="68" t="s">
        <v>165</v>
      </c>
      <c r="G16" s="69" t="s">
        <v>166</v>
      </c>
      <c r="H16" s="70" t="s">
        <v>67</v>
      </c>
      <c r="J16" s="64" t="s">
        <v>237</v>
      </c>
      <c r="K16" s="65" t="s">
        <v>238</v>
      </c>
      <c r="L16" s="66" t="s">
        <v>73</v>
      </c>
      <c r="N16" s="71" t="s">
        <v>247</v>
      </c>
      <c r="O16" s="72" t="s">
        <v>248</v>
      </c>
      <c r="P16" s="73" t="s">
        <v>80</v>
      </c>
    </row>
    <row r="17" spans="1:18">
      <c r="A17" s="63">
        <v>16</v>
      </c>
      <c r="B17" s="64" t="s">
        <v>151</v>
      </c>
      <c r="C17" s="65" t="s">
        <v>152</v>
      </c>
      <c r="D17" s="66" t="s">
        <v>39</v>
      </c>
      <c r="F17" s="68" t="s">
        <v>169</v>
      </c>
      <c r="G17" s="69" t="s">
        <v>170</v>
      </c>
      <c r="H17" s="70" t="s">
        <v>68</v>
      </c>
      <c r="J17" s="64" t="s">
        <v>239</v>
      </c>
      <c r="K17" s="65" t="s">
        <v>240</v>
      </c>
      <c r="L17" s="66" t="s">
        <v>76</v>
      </c>
      <c r="N17" s="71" t="s">
        <v>249</v>
      </c>
      <c r="O17" s="72" t="s">
        <v>250</v>
      </c>
      <c r="P17" s="73" t="s">
        <v>81</v>
      </c>
    </row>
    <row r="18" spans="1:18">
      <c r="A18" s="63">
        <v>17</v>
      </c>
      <c r="B18" s="64" t="s">
        <v>155</v>
      </c>
      <c r="C18" s="65" t="s">
        <v>156</v>
      </c>
      <c r="D18" s="66" t="s">
        <v>40</v>
      </c>
      <c r="F18" s="68" t="s">
        <v>173</v>
      </c>
      <c r="G18" s="69" t="s">
        <v>174</v>
      </c>
      <c r="H18" s="70" t="s">
        <v>69</v>
      </c>
      <c r="J18" s="64" t="s">
        <v>241</v>
      </c>
      <c r="K18" s="65" t="s">
        <v>242</v>
      </c>
      <c r="L18" s="66" t="s">
        <v>77</v>
      </c>
      <c r="N18" s="71" t="s">
        <v>255</v>
      </c>
      <c r="O18" s="72" t="s">
        <v>256</v>
      </c>
      <c r="P18" s="73" t="s">
        <v>83</v>
      </c>
    </row>
    <row r="19" spans="1:18">
      <c r="A19" s="63">
        <v>18</v>
      </c>
      <c r="B19" s="71" t="s">
        <v>159</v>
      </c>
      <c r="C19" s="72" t="s">
        <v>160</v>
      </c>
      <c r="D19" s="73" t="s">
        <v>41</v>
      </c>
      <c r="F19" s="68" t="s">
        <v>175</v>
      </c>
      <c r="G19" s="69" t="s">
        <v>176</v>
      </c>
      <c r="H19" s="70" t="s">
        <v>71</v>
      </c>
      <c r="J19" s="64" t="s">
        <v>245</v>
      </c>
      <c r="K19" s="65" t="s">
        <v>246</v>
      </c>
      <c r="L19" s="66" t="s">
        <v>79</v>
      </c>
      <c r="N19" s="71" t="s">
        <v>259</v>
      </c>
      <c r="O19" s="72" t="s">
        <v>260</v>
      </c>
      <c r="P19" s="73" t="s">
        <v>84</v>
      </c>
    </row>
    <row r="20" spans="1:18">
      <c r="A20" s="63">
        <v>19</v>
      </c>
      <c r="B20" s="64" t="s">
        <v>163</v>
      </c>
      <c r="C20" s="65" t="s">
        <v>164</v>
      </c>
      <c r="D20" s="66" t="s">
        <v>42</v>
      </c>
      <c r="F20" s="68" t="s">
        <v>179</v>
      </c>
      <c r="G20" s="69" t="s">
        <v>180</v>
      </c>
      <c r="H20" s="70" t="s">
        <v>74</v>
      </c>
      <c r="J20" s="64" t="s">
        <v>251</v>
      </c>
      <c r="K20" s="65" t="s">
        <v>252</v>
      </c>
      <c r="L20" s="66" t="s">
        <v>86</v>
      </c>
      <c r="N20" s="71" t="s">
        <v>263</v>
      </c>
      <c r="O20" s="72" t="s">
        <v>264</v>
      </c>
      <c r="P20" s="73" t="s">
        <v>85</v>
      </c>
    </row>
    <row r="21" spans="1:18">
      <c r="A21" s="63">
        <v>20</v>
      </c>
      <c r="B21" s="71" t="s">
        <v>167</v>
      </c>
      <c r="C21" s="72" t="s">
        <v>168</v>
      </c>
      <c r="D21" s="73" t="s">
        <v>43</v>
      </c>
      <c r="F21" s="68" t="s">
        <v>183</v>
      </c>
      <c r="G21" s="69" t="s">
        <v>184</v>
      </c>
      <c r="H21" s="70" t="s">
        <v>75</v>
      </c>
      <c r="J21" s="64" t="s">
        <v>253</v>
      </c>
      <c r="K21" s="65" t="s">
        <v>254</v>
      </c>
      <c r="L21" s="66" t="s">
        <v>89</v>
      </c>
      <c r="N21" s="71" t="s">
        <v>269</v>
      </c>
      <c r="O21" s="72" t="s">
        <v>270</v>
      </c>
      <c r="P21" s="73" t="s">
        <v>88</v>
      </c>
    </row>
    <row r="22" spans="1:18">
      <c r="A22" s="63">
        <v>21</v>
      </c>
      <c r="B22" s="64" t="s">
        <v>171</v>
      </c>
      <c r="C22" s="65" t="s">
        <v>172</v>
      </c>
      <c r="D22" s="66" t="s">
        <v>44</v>
      </c>
      <c r="F22" s="68" t="s">
        <v>187</v>
      </c>
      <c r="G22" s="69" t="s">
        <v>188</v>
      </c>
      <c r="H22" s="70" t="s">
        <v>82</v>
      </c>
      <c r="J22" s="64" t="s">
        <v>257</v>
      </c>
      <c r="K22" s="65" t="s">
        <v>258</v>
      </c>
      <c r="L22" s="66" t="s">
        <v>91</v>
      </c>
      <c r="N22" s="71" t="s">
        <v>271</v>
      </c>
      <c r="O22" s="72" t="s">
        <v>272</v>
      </c>
      <c r="P22" s="73" t="s">
        <v>90</v>
      </c>
    </row>
    <row r="23" spans="1:18">
      <c r="A23" s="63">
        <v>22</v>
      </c>
      <c r="B23" s="68" t="s">
        <v>135</v>
      </c>
      <c r="C23" s="69" t="s">
        <v>136</v>
      </c>
      <c r="D23" s="70" t="s">
        <v>45</v>
      </c>
      <c r="F23" s="68" t="s">
        <v>189</v>
      </c>
      <c r="G23" s="69" t="s">
        <v>190</v>
      </c>
      <c r="H23" s="70" t="s">
        <v>87</v>
      </c>
      <c r="J23" s="64" t="s">
        <v>261</v>
      </c>
      <c r="K23" s="65" t="s">
        <v>262</v>
      </c>
      <c r="L23" s="66" t="s">
        <v>93</v>
      </c>
      <c r="N23" s="71" t="s">
        <v>276</v>
      </c>
      <c r="O23" s="72" t="s">
        <v>277</v>
      </c>
      <c r="P23" s="73" t="s">
        <v>96</v>
      </c>
    </row>
    <row r="24" spans="1:18" ht="17" thickBot="1">
      <c r="A24" s="63">
        <v>23</v>
      </c>
      <c r="B24" s="71" t="s">
        <v>177</v>
      </c>
      <c r="C24" s="72" t="s">
        <v>178</v>
      </c>
      <c r="D24" s="73" t="s">
        <v>46</v>
      </c>
      <c r="F24" s="68" t="s">
        <v>193</v>
      </c>
      <c r="G24" s="69" t="s">
        <v>194</v>
      </c>
      <c r="H24" s="70" t="s">
        <v>92</v>
      </c>
      <c r="J24" s="64" t="s">
        <v>265</v>
      </c>
      <c r="K24" s="65" t="s">
        <v>266</v>
      </c>
      <c r="L24" s="66" t="s">
        <v>95</v>
      </c>
      <c r="N24" s="80" t="s">
        <v>278</v>
      </c>
      <c r="O24" s="81" t="s">
        <v>279</v>
      </c>
      <c r="P24" s="82" t="s">
        <v>105</v>
      </c>
      <c r="Q24" s="83"/>
      <c r="R24" s="83"/>
    </row>
    <row r="25" spans="1:18" ht="17" thickBot="1">
      <c r="A25" s="63">
        <v>24</v>
      </c>
      <c r="B25" s="64" t="s">
        <v>181</v>
      </c>
      <c r="C25" s="65" t="s">
        <v>182</v>
      </c>
      <c r="D25" s="66" t="s">
        <v>47</v>
      </c>
      <c r="F25" s="68" t="s">
        <v>197</v>
      </c>
      <c r="G25" s="69" t="s">
        <v>198</v>
      </c>
      <c r="H25" s="70" t="s">
        <v>94</v>
      </c>
      <c r="J25" s="84" t="s">
        <v>267</v>
      </c>
      <c r="K25" s="85" t="s">
        <v>268</v>
      </c>
      <c r="L25" s="86" t="s">
        <v>107</v>
      </c>
    </row>
    <row r="26" spans="1:18">
      <c r="A26" s="63">
        <v>25</v>
      </c>
      <c r="B26" s="71" t="s">
        <v>185</v>
      </c>
      <c r="C26" s="72" t="s">
        <v>186</v>
      </c>
      <c r="D26" s="73" t="s">
        <v>48</v>
      </c>
      <c r="F26" s="68" t="s">
        <v>201</v>
      </c>
      <c r="G26" s="69" t="s">
        <v>202</v>
      </c>
      <c r="H26" s="70" t="s">
        <v>97</v>
      </c>
      <c r="J26" s="69"/>
      <c r="K26" s="69"/>
      <c r="L26" s="69"/>
    </row>
    <row r="27" spans="1:18">
      <c r="A27" s="63">
        <v>26</v>
      </c>
      <c r="B27" s="68" t="s">
        <v>139</v>
      </c>
      <c r="C27" s="69" t="s">
        <v>140</v>
      </c>
      <c r="D27" s="70" t="s">
        <v>49</v>
      </c>
      <c r="F27" s="68" t="s">
        <v>205</v>
      </c>
      <c r="G27" s="69" t="s">
        <v>206</v>
      </c>
      <c r="H27" s="70" t="s">
        <v>98</v>
      </c>
    </row>
    <row r="28" spans="1:18">
      <c r="A28" s="63">
        <v>27</v>
      </c>
      <c r="B28" s="71" t="s">
        <v>191</v>
      </c>
      <c r="C28" s="72" t="s">
        <v>192</v>
      </c>
      <c r="D28" s="73" t="s">
        <v>50</v>
      </c>
      <c r="F28" s="68" t="s">
        <v>209</v>
      </c>
      <c r="G28" s="69" t="s">
        <v>210</v>
      </c>
      <c r="H28" s="70" t="s">
        <v>99</v>
      </c>
    </row>
    <row r="29" spans="1:18">
      <c r="A29" s="63">
        <v>28</v>
      </c>
      <c r="B29" s="64" t="s">
        <v>195</v>
      </c>
      <c r="C29" s="65" t="s">
        <v>196</v>
      </c>
      <c r="D29" s="66" t="s">
        <v>51</v>
      </c>
      <c r="F29" s="68" t="s">
        <v>213</v>
      </c>
      <c r="G29" s="69" t="s">
        <v>214</v>
      </c>
      <c r="H29" s="70" t="s">
        <v>100</v>
      </c>
    </row>
    <row r="30" spans="1:18">
      <c r="A30" s="63">
        <v>29</v>
      </c>
      <c r="B30" s="64" t="s">
        <v>199</v>
      </c>
      <c r="C30" s="65" t="s">
        <v>200</v>
      </c>
      <c r="D30" s="66" t="s">
        <v>52</v>
      </c>
      <c r="F30" s="68" t="s">
        <v>215</v>
      </c>
      <c r="G30" s="69" t="s">
        <v>216</v>
      </c>
      <c r="H30" s="70" t="s">
        <v>101</v>
      </c>
    </row>
    <row r="31" spans="1:18">
      <c r="A31" s="63">
        <v>30</v>
      </c>
      <c r="B31" s="64" t="s">
        <v>203</v>
      </c>
      <c r="C31" s="65" t="s">
        <v>204</v>
      </c>
      <c r="D31" s="66" t="s">
        <v>53</v>
      </c>
      <c r="F31" s="68" t="s">
        <v>217</v>
      </c>
      <c r="G31" s="69" t="s">
        <v>218</v>
      </c>
      <c r="H31" s="70" t="s">
        <v>102</v>
      </c>
    </row>
    <row r="32" spans="1:18">
      <c r="A32" s="63">
        <v>31</v>
      </c>
      <c r="B32" s="71" t="s">
        <v>207</v>
      </c>
      <c r="C32" s="72" t="s">
        <v>208</v>
      </c>
      <c r="D32" s="73" t="s">
        <v>54</v>
      </c>
      <c r="F32" s="68" t="s">
        <v>219</v>
      </c>
      <c r="G32" s="69" t="s">
        <v>220</v>
      </c>
      <c r="H32" s="70" t="s">
        <v>103</v>
      </c>
    </row>
    <row r="33" spans="1:12">
      <c r="A33" s="63">
        <v>32</v>
      </c>
      <c r="B33" s="71" t="s">
        <v>211</v>
      </c>
      <c r="C33" s="72" t="s">
        <v>212</v>
      </c>
      <c r="D33" s="73" t="s">
        <v>55</v>
      </c>
      <c r="F33" s="68" t="s">
        <v>223</v>
      </c>
      <c r="G33" s="69" t="s">
        <v>224</v>
      </c>
      <c r="H33" s="70" t="s">
        <v>104</v>
      </c>
    </row>
    <row r="34" spans="1:12" ht="17" thickBot="1">
      <c r="A34" s="63">
        <v>33</v>
      </c>
      <c r="B34" s="68" t="s">
        <v>141</v>
      </c>
      <c r="C34" s="69" t="s">
        <v>142</v>
      </c>
      <c r="D34" s="70" t="s">
        <v>56</v>
      </c>
      <c r="F34" s="87" t="s">
        <v>227</v>
      </c>
      <c r="G34" s="88" t="s">
        <v>228</v>
      </c>
      <c r="H34" s="89" t="s">
        <v>106</v>
      </c>
    </row>
    <row r="35" spans="1:12" ht="17" thickBot="1">
      <c r="A35" s="63">
        <v>34</v>
      </c>
      <c r="B35" s="68" t="s">
        <v>143</v>
      </c>
      <c r="C35" s="69" t="s">
        <v>144</v>
      </c>
      <c r="D35" s="70" t="s">
        <v>57</v>
      </c>
    </row>
    <row r="36" spans="1:12">
      <c r="A36" s="63">
        <v>35</v>
      </c>
      <c r="B36" s="68" t="s">
        <v>147</v>
      </c>
      <c r="C36" s="69" t="s">
        <v>148</v>
      </c>
      <c r="D36" s="70" t="s">
        <v>58</v>
      </c>
      <c r="F36" s="90" t="s">
        <v>115</v>
      </c>
      <c r="G36" s="91" t="s">
        <v>116</v>
      </c>
      <c r="H36" s="92" t="s">
        <v>109</v>
      </c>
    </row>
    <row r="37" spans="1:12">
      <c r="A37" s="63">
        <v>36</v>
      </c>
      <c r="B37" s="71" t="s">
        <v>221</v>
      </c>
      <c r="C37" s="72" t="s">
        <v>222</v>
      </c>
      <c r="D37" s="73" t="s">
        <v>59</v>
      </c>
      <c r="F37" s="93" t="s">
        <v>304</v>
      </c>
      <c r="G37" s="94">
        <v>33</v>
      </c>
      <c r="H37" s="95"/>
    </row>
    <row r="38" spans="1:12">
      <c r="A38" s="63">
        <v>37</v>
      </c>
      <c r="B38" s="64" t="s">
        <v>225</v>
      </c>
      <c r="C38" s="65" t="s">
        <v>226</v>
      </c>
      <c r="D38" s="66" t="s">
        <v>60</v>
      </c>
      <c r="F38" s="96" t="s">
        <v>305</v>
      </c>
      <c r="G38" s="97">
        <v>57</v>
      </c>
      <c r="H38" s="98"/>
    </row>
    <row r="39" spans="1:12">
      <c r="A39" s="63">
        <v>38</v>
      </c>
      <c r="B39" s="71" t="s">
        <v>229</v>
      </c>
      <c r="C39" s="72" t="s">
        <v>230</v>
      </c>
      <c r="D39" s="73" t="s">
        <v>61</v>
      </c>
      <c r="F39" s="99" t="s">
        <v>306</v>
      </c>
      <c r="G39" s="100">
        <v>80</v>
      </c>
      <c r="H39" s="101"/>
      <c r="K39" s="75"/>
      <c r="L39" s="75"/>
    </row>
    <row r="40" spans="1:12" ht="17" thickBot="1">
      <c r="A40" s="63">
        <v>39</v>
      </c>
      <c r="B40" s="74" t="s">
        <v>287</v>
      </c>
      <c r="C40" s="75" t="s">
        <v>294</v>
      </c>
      <c r="D40" s="76" t="s">
        <v>295</v>
      </c>
      <c r="F40" s="102" t="s">
        <v>314</v>
      </c>
      <c r="G40" s="103">
        <v>90</v>
      </c>
      <c r="H40" s="104"/>
      <c r="J40" s="75"/>
      <c r="K40" s="75"/>
      <c r="L40" s="75"/>
    </row>
    <row r="41" spans="1:12">
      <c r="A41" s="63">
        <v>40</v>
      </c>
      <c r="B41" s="68" t="s">
        <v>149</v>
      </c>
      <c r="C41" s="69" t="s">
        <v>150</v>
      </c>
      <c r="D41" s="70" t="s">
        <v>62</v>
      </c>
    </row>
    <row r="42" spans="1:12">
      <c r="A42" s="63">
        <v>41</v>
      </c>
      <c r="B42" s="68" t="s">
        <v>153</v>
      </c>
      <c r="C42" s="69" t="s">
        <v>154</v>
      </c>
      <c r="D42" s="70" t="s">
        <v>63</v>
      </c>
      <c r="K42" s="75"/>
      <c r="L42" s="75"/>
    </row>
    <row r="43" spans="1:12">
      <c r="A43" s="63">
        <v>42</v>
      </c>
      <c r="B43" s="64" t="s">
        <v>231</v>
      </c>
      <c r="C43" s="65" t="s">
        <v>232</v>
      </c>
      <c r="D43" s="66" t="s">
        <v>64</v>
      </c>
      <c r="J43" s="75"/>
      <c r="K43" s="75"/>
      <c r="L43" s="75"/>
    </row>
    <row r="44" spans="1:12">
      <c r="A44" s="63">
        <v>43</v>
      </c>
      <c r="B44" s="68" t="s">
        <v>157</v>
      </c>
      <c r="C44" s="69" t="s">
        <v>158</v>
      </c>
      <c r="D44" s="70" t="s">
        <v>65</v>
      </c>
      <c r="J44" s="75"/>
      <c r="K44" s="75"/>
      <c r="L44" s="75"/>
    </row>
    <row r="45" spans="1:12">
      <c r="A45" s="63">
        <v>44</v>
      </c>
      <c r="B45" s="68" t="s">
        <v>161</v>
      </c>
      <c r="C45" s="69" t="s">
        <v>162</v>
      </c>
      <c r="D45" s="70" t="s">
        <v>66</v>
      </c>
      <c r="J45" s="75"/>
      <c r="K45" s="75"/>
      <c r="L45" s="75"/>
    </row>
    <row r="46" spans="1:12">
      <c r="A46" s="63">
        <v>45</v>
      </c>
      <c r="B46" s="74" t="s">
        <v>284</v>
      </c>
      <c r="C46" s="75" t="s">
        <v>296</v>
      </c>
      <c r="D46" s="76" t="s">
        <v>297</v>
      </c>
      <c r="J46" s="69"/>
      <c r="K46" s="69"/>
      <c r="L46" s="69"/>
    </row>
    <row r="47" spans="1:12">
      <c r="A47" s="63">
        <v>46</v>
      </c>
      <c r="B47" s="68" t="s">
        <v>165</v>
      </c>
      <c r="C47" s="69" t="s">
        <v>166</v>
      </c>
      <c r="D47" s="70" t="s">
        <v>67</v>
      </c>
      <c r="J47" s="65"/>
      <c r="K47" s="65"/>
      <c r="L47" s="65"/>
    </row>
    <row r="48" spans="1:12">
      <c r="A48" s="63">
        <v>47</v>
      </c>
      <c r="B48" s="68" t="s">
        <v>169</v>
      </c>
      <c r="C48" s="69" t="s">
        <v>170</v>
      </c>
      <c r="D48" s="70" t="s">
        <v>68</v>
      </c>
      <c r="J48" s="65"/>
      <c r="K48" s="65"/>
      <c r="L48" s="65"/>
    </row>
    <row r="49" spans="1:12">
      <c r="A49" s="63">
        <v>48</v>
      </c>
      <c r="B49" s="74" t="s">
        <v>281</v>
      </c>
      <c r="C49" s="75" t="s">
        <v>298</v>
      </c>
      <c r="D49" s="76" t="s">
        <v>299</v>
      </c>
      <c r="J49" s="69"/>
      <c r="K49" s="69"/>
      <c r="L49" s="69"/>
    </row>
    <row r="50" spans="1:12">
      <c r="A50" s="63">
        <v>49</v>
      </c>
      <c r="B50" s="68" t="s">
        <v>173</v>
      </c>
      <c r="C50" s="69" t="s">
        <v>174</v>
      </c>
      <c r="D50" s="70" t="s">
        <v>69</v>
      </c>
      <c r="J50" s="65"/>
      <c r="K50" s="65"/>
      <c r="L50" s="65"/>
    </row>
    <row r="51" spans="1:12">
      <c r="A51" s="63">
        <v>50</v>
      </c>
      <c r="B51" s="64" t="s">
        <v>233</v>
      </c>
      <c r="C51" s="65" t="s">
        <v>234</v>
      </c>
      <c r="D51" s="66" t="s">
        <v>70</v>
      </c>
      <c r="J51" s="69"/>
      <c r="K51" s="69"/>
      <c r="L51" s="69"/>
    </row>
    <row r="52" spans="1:12">
      <c r="A52" s="63">
        <v>51</v>
      </c>
      <c r="B52" s="74" t="s">
        <v>322</v>
      </c>
      <c r="C52" s="75" t="s">
        <v>320</v>
      </c>
      <c r="D52" s="76" t="s">
        <v>321</v>
      </c>
      <c r="J52" s="69"/>
      <c r="K52" s="69"/>
      <c r="L52" s="69"/>
    </row>
    <row r="53" spans="1:12">
      <c r="A53" s="63">
        <v>52</v>
      </c>
      <c r="B53" s="68" t="s">
        <v>175</v>
      </c>
      <c r="C53" s="69" t="s">
        <v>176</v>
      </c>
      <c r="D53" s="70" t="s">
        <v>71</v>
      </c>
      <c r="J53" s="65"/>
      <c r="K53" s="65"/>
      <c r="L53" s="65"/>
    </row>
    <row r="54" spans="1:12">
      <c r="A54" s="63">
        <v>53</v>
      </c>
      <c r="B54" s="71" t="s">
        <v>235</v>
      </c>
      <c r="C54" s="72" t="s">
        <v>236</v>
      </c>
      <c r="D54" s="73" t="s">
        <v>72</v>
      </c>
      <c r="J54" s="69"/>
      <c r="K54" s="69"/>
      <c r="L54" s="69"/>
    </row>
    <row r="55" spans="1:12">
      <c r="A55" s="63">
        <v>54</v>
      </c>
      <c r="B55" s="74" t="s">
        <v>283</v>
      </c>
      <c r="C55" s="75" t="s">
        <v>300</v>
      </c>
      <c r="D55" s="76" t="s">
        <v>301</v>
      </c>
      <c r="J55" s="69"/>
      <c r="K55" s="69"/>
      <c r="L55" s="69"/>
    </row>
    <row r="56" spans="1:12">
      <c r="A56" s="63">
        <v>55</v>
      </c>
      <c r="B56" s="64" t="s">
        <v>237</v>
      </c>
      <c r="C56" s="65" t="s">
        <v>238</v>
      </c>
      <c r="D56" s="66" t="s">
        <v>73</v>
      </c>
      <c r="J56" s="69"/>
      <c r="K56" s="69"/>
      <c r="L56" s="69"/>
    </row>
    <row r="57" spans="1:12">
      <c r="A57" s="63">
        <v>56</v>
      </c>
      <c r="B57" s="68" t="s">
        <v>179</v>
      </c>
      <c r="C57" s="69" t="s">
        <v>180</v>
      </c>
      <c r="D57" s="70" t="s">
        <v>74</v>
      </c>
      <c r="J57" s="69"/>
      <c r="K57" s="69"/>
      <c r="L57" s="69"/>
    </row>
    <row r="58" spans="1:12">
      <c r="A58" s="63">
        <v>57</v>
      </c>
      <c r="B58" s="68" t="s">
        <v>183</v>
      </c>
      <c r="C58" s="69" t="s">
        <v>184</v>
      </c>
      <c r="D58" s="70" t="s">
        <v>75</v>
      </c>
      <c r="J58" s="69"/>
      <c r="K58" s="69"/>
      <c r="L58" s="69"/>
    </row>
    <row r="59" spans="1:12">
      <c r="A59" s="63">
        <v>58</v>
      </c>
      <c r="B59" s="64" t="s">
        <v>239</v>
      </c>
      <c r="C59" s="65" t="s">
        <v>240</v>
      </c>
      <c r="D59" s="66" t="s">
        <v>76</v>
      </c>
      <c r="J59" s="69"/>
      <c r="K59" s="69"/>
      <c r="L59" s="69"/>
    </row>
    <row r="60" spans="1:12">
      <c r="A60" s="63">
        <v>59</v>
      </c>
      <c r="B60" s="64" t="s">
        <v>241</v>
      </c>
      <c r="C60" s="65" t="s">
        <v>242</v>
      </c>
      <c r="D60" s="66" t="s">
        <v>77</v>
      </c>
      <c r="J60" s="69"/>
      <c r="K60" s="69"/>
      <c r="L60" s="69"/>
    </row>
    <row r="61" spans="1:12">
      <c r="A61" s="63">
        <v>60</v>
      </c>
      <c r="B61" s="71" t="s">
        <v>243</v>
      </c>
      <c r="C61" s="72" t="s">
        <v>244</v>
      </c>
      <c r="D61" s="73" t="s">
        <v>78</v>
      </c>
      <c r="J61" s="69"/>
      <c r="K61" s="69"/>
      <c r="L61" s="69"/>
    </row>
    <row r="62" spans="1:12">
      <c r="A62" s="63">
        <v>61</v>
      </c>
      <c r="B62" s="64" t="s">
        <v>245</v>
      </c>
      <c r="C62" s="65" t="s">
        <v>246</v>
      </c>
      <c r="D62" s="66" t="s">
        <v>79</v>
      </c>
      <c r="J62" s="69"/>
      <c r="K62" s="69"/>
      <c r="L62" s="69"/>
    </row>
    <row r="63" spans="1:12">
      <c r="A63" s="63">
        <v>62</v>
      </c>
      <c r="B63" s="71" t="s">
        <v>247</v>
      </c>
      <c r="C63" s="72" t="s">
        <v>248</v>
      </c>
      <c r="D63" s="73" t="s">
        <v>80</v>
      </c>
      <c r="J63" s="65"/>
      <c r="K63" s="65"/>
      <c r="L63" s="65"/>
    </row>
    <row r="64" spans="1:12">
      <c r="A64" s="63">
        <v>63</v>
      </c>
      <c r="B64" s="71" t="s">
        <v>249</v>
      </c>
      <c r="C64" s="72" t="s">
        <v>250</v>
      </c>
      <c r="D64" s="73" t="s">
        <v>81</v>
      </c>
    </row>
    <row r="65" spans="1:4">
      <c r="A65" s="63">
        <v>64</v>
      </c>
      <c r="B65" s="68" t="s">
        <v>187</v>
      </c>
      <c r="C65" s="69" t="s">
        <v>188</v>
      </c>
      <c r="D65" s="70" t="s">
        <v>82</v>
      </c>
    </row>
    <row r="66" spans="1:4">
      <c r="A66" s="63">
        <v>65</v>
      </c>
      <c r="B66" s="71" t="s">
        <v>255</v>
      </c>
      <c r="C66" s="72" t="s">
        <v>256</v>
      </c>
      <c r="D66" s="73" t="s">
        <v>83</v>
      </c>
    </row>
    <row r="67" spans="1:4">
      <c r="A67" s="63">
        <v>66</v>
      </c>
      <c r="B67" s="71" t="s">
        <v>259</v>
      </c>
      <c r="C67" s="72" t="s">
        <v>260</v>
      </c>
      <c r="D67" s="73" t="s">
        <v>84</v>
      </c>
    </row>
    <row r="68" spans="1:4">
      <c r="A68" s="63">
        <v>67</v>
      </c>
      <c r="B68" s="71" t="s">
        <v>263</v>
      </c>
      <c r="C68" s="72" t="s">
        <v>264</v>
      </c>
      <c r="D68" s="73" t="s">
        <v>85</v>
      </c>
    </row>
    <row r="69" spans="1:4">
      <c r="A69" s="63">
        <v>68</v>
      </c>
      <c r="B69" s="64" t="s">
        <v>251</v>
      </c>
      <c r="C69" s="65" t="s">
        <v>252</v>
      </c>
      <c r="D69" s="66" t="s">
        <v>86</v>
      </c>
    </row>
    <row r="70" spans="1:4">
      <c r="A70" s="63">
        <v>69</v>
      </c>
      <c r="B70" s="68" t="s">
        <v>189</v>
      </c>
      <c r="C70" s="69" t="s">
        <v>190</v>
      </c>
      <c r="D70" s="70" t="s">
        <v>87</v>
      </c>
    </row>
    <row r="71" spans="1:4">
      <c r="A71" s="63">
        <v>70</v>
      </c>
      <c r="B71" s="71" t="s">
        <v>269</v>
      </c>
      <c r="C71" s="72" t="s">
        <v>270</v>
      </c>
      <c r="D71" s="73" t="s">
        <v>88</v>
      </c>
    </row>
    <row r="72" spans="1:4">
      <c r="A72" s="63">
        <v>71</v>
      </c>
      <c r="B72" s="64" t="s">
        <v>253</v>
      </c>
      <c r="C72" s="65" t="s">
        <v>254</v>
      </c>
      <c r="D72" s="66" t="s">
        <v>89</v>
      </c>
    </row>
    <row r="73" spans="1:4">
      <c r="A73" s="63">
        <v>72</v>
      </c>
      <c r="B73" s="71" t="s">
        <v>271</v>
      </c>
      <c r="C73" s="72" t="s">
        <v>272</v>
      </c>
      <c r="D73" s="73" t="s">
        <v>90</v>
      </c>
    </row>
    <row r="74" spans="1:4">
      <c r="A74" s="63">
        <v>73</v>
      </c>
      <c r="B74" s="64" t="s">
        <v>257</v>
      </c>
      <c r="C74" s="65" t="s">
        <v>258</v>
      </c>
      <c r="D74" s="66" t="s">
        <v>91</v>
      </c>
    </row>
    <row r="75" spans="1:4">
      <c r="A75" s="63">
        <v>74</v>
      </c>
      <c r="B75" s="68" t="s">
        <v>193</v>
      </c>
      <c r="C75" s="69" t="s">
        <v>194</v>
      </c>
      <c r="D75" s="70" t="s">
        <v>92</v>
      </c>
    </row>
    <row r="76" spans="1:4">
      <c r="A76" s="63">
        <v>75</v>
      </c>
      <c r="B76" s="64" t="s">
        <v>261</v>
      </c>
      <c r="C76" s="65" t="s">
        <v>262</v>
      </c>
      <c r="D76" s="66" t="s">
        <v>93</v>
      </c>
    </row>
    <row r="77" spans="1:4">
      <c r="A77" s="63">
        <v>76</v>
      </c>
      <c r="B77" s="68" t="s">
        <v>197</v>
      </c>
      <c r="C77" s="69" t="s">
        <v>198</v>
      </c>
      <c r="D77" s="70" t="s">
        <v>94</v>
      </c>
    </row>
    <row r="78" spans="1:4">
      <c r="A78" s="63">
        <v>77</v>
      </c>
      <c r="B78" s="64" t="s">
        <v>265</v>
      </c>
      <c r="C78" s="65" t="s">
        <v>266</v>
      </c>
      <c r="D78" s="66" t="s">
        <v>95</v>
      </c>
    </row>
    <row r="79" spans="1:4">
      <c r="A79" s="63">
        <v>78</v>
      </c>
      <c r="B79" s="74" t="s">
        <v>286</v>
      </c>
      <c r="C79" s="75" t="s">
        <v>302</v>
      </c>
      <c r="D79" s="76" t="s">
        <v>303</v>
      </c>
    </row>
    <row r="80" spans="1:4">
      <c r="A80" s="63">
        <v>79</v>
      </c>
      <c r="B80" s="71" t="s">
        <v>276</v>
      </c>
      <c r="C80" s="72" t="s">
        <v>277</v>
      </c>
      <c r="D80" s="73" t="s">
        <v>96</v>
      </c>
    </row>
    <row r="81" spans="1:8">
      <c r="A81" s="63">
        <v>80</v>
      </c>
      <c r="B81" s="68" t="s">
        <v>201</v>
      </c>
      <c r="C81" s="69" t="s">
        <v>202</v>
      </c>
      <c r="D81" s="70" t="s">
        <v>97</v>
      </c>
    </row>
    <row r="82" spans="1:8">
      <c r="A82" s="63">
        <v>81</v>
      </c>
      <c r="B82" s="68" t="s">
        <v>205</v>
      </c>
      <c r="C82" s="69" t="s">
        <v>206</v>
      </c>
      <c r="D82" s="70" t="s">
        <v>98</v>
      </c>
    </row>
    <row r="83" spans="1:8">
      <c r="A83" s="63">
        <v>82</v>
      </c>
      <c r="B83" s="68" t="s">
        <v>209</v>
      </c>
      <c r="C83" s="69" t="s">
        <v>210</v>
      </c>
      <c r="D83" s="70" t="s">
        <v>99</v>
      </c>
    </row>
    <row r="84" spans="1:8">
      <c r="A84" s="63">
        <v>83</v>
      </c>
      <c r="B84" s="68" t="s">
        <v>213</v>
      </c>
      <c r="C84" s="69" t="s">
        <v>214</v>
      </c>
      <c r="D84" s="70" t="s">
        <v>100</v>
      </c>
    </row>
    <row r="85" spans="1:8">
      <c r="A85" s="63">
        <v>84</v>
      </c>
      <c r="B85" s="68" t="s">
        <v>215</v>
      </c>
      <c r="C85" s="69" t="s">
        <v>216</v>
      </c>
      <c r="D85" s="70" t="s">
        <v>101</v>
      </c>
    </row>
    <row r="86" spans="1:8">
      <c r="A86" s="63">
        <v>85</v>
      </c>
      <c r="B86" s="68" t="s">
        <v>217</v>
      </c>
      <c r="C86" s="69" t="s">
        <v>218</v>
      </c>
      <c r="D86" s="70" t="s">
        <v>102</v>
      </c>
    </row>
    <row r="87" spans="1:8">
      <c r="A87" s="63">
        <v>86</v>
      </c>
      <c r="B87" s="68" t="s">
        <v>219</v>
      </c>
      <c r="C87" s="69" t="s">
        <v>220</v>
      </c>
      <c r="D87" s="70" t="s">
        <v>103</v>
      </c>
    </row>
    <row r="88" spans="1:8">
      <c r="A88" s="63">
        <v>87</v>
      </c>
      <c r="B88" s="68" t="s">
        <v>223</v>
      </c>
      <c r="C88" s="69" t="s">
        <v>224</v>
      </c>
      <c r="D88" s="70" t="s">
        <v>104</v>
      </c>
    </row>
    <row r="89" spans="1:8">
      <c r="A89" s="63">
        <v>88</v>
      </c>
      <c r="B89" s="71" t="s">
        <v>278</v>
      </c>
      <c r="C89" s="72" t="s">
        <v>279</v>
      </c>
      <c r="D89" s="73" t="s">
        <v>105</v>
      </c>
    </row>
    <row r="90" spans="1:8">
      <c r="A90" s="63">
        <v>89</v>
      </c>
      <c r="B90" s="68" t="s">
        <v>227</v>
      </c>
      <c r="C90" s="69" t="s">
        <v>228</v>
      </c>
      <c r="D90" s="70" t="s">
        <v>106</v>
      </c>
    </row>
    <row r="91" spans="1:8" ht="17" thickBot="1">
      <c r="A91" s="63">
        <v>90</v>
      </c>
      <c r="B91" s="84" t="s">
        <v>267</v>
      </c>
      <c r="C91" s="85" t="s">
        <v>268</v>
      </c>
      <c r="D91" s="86" t="s">
        <v>107</v>
      </c>
      <c r="F91" s="105"/>
      <c r="G91" s="105"/>
      <c r="H91" s="105"/>
    </row>
    <row r="92" spans="1:8">
      <c r="F92" s="105"/>
      <c r="G92" s="105"/>
      <c r="H92" s="105"/>
    </row>
    <row r="93" spans="1:8">
      <c r="B93" s="69"/>
      <c r="C93" s="69"/>
      <c r="D93" s="69"/>
      <c r="F93" s="105"/>
      <c r="G93" s="105"/>
      <c r="H93" s="105"/>
    </row>
    <row r="94" spans="1:8">
      <c r="B94" s="65"/>
      <c r="C94" s="65"/>
      <c r="D94" s="65"/>
      <c r="F94" s="105"/>
      <c r="G94" s="105"/>
      <c r="H94" s="105"/>
    </row>
    <row r="95" spans="1:8">
      <c r="F95" s="105"/>
      <c r="G95" s="105"/>
      <c r="H95" s="105"/>
    </row>
    <row r="96" spans="1:8">
      <c r="F96" s="105"/>
      <c r="G96" s="105"/>
      <c r="H96" s="105"/>
    </row>
    <row r="97" spans="6:8">
      <c r="F97" s="105"/>
      <c r="G97" s="105"/>
      <c r="H97" s="105"/>
    </row>
    <row r="98" spans="6:8">
      <c r="F98" s="105"/>
      <c r="G98" s="105"/>
      <c r="H98" s="105"/>
    </row>
    <row r="240" spans="11:12">
      <c r="K240" s="75"/>
      <c r="L240" s="7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D0BD6-4A46-8943-8B83-C905280F1F45}">
  <sheetPr codeName="Sheet2">
    <tabColor theme="7"/>
  </sheetPr>
  <dimension ref="A1:CM39"/>
  <sheetViews>
    <sheetView tabSelected="1" zoomScale="93" zoomScaleNormal="93" workbookViewId="0">
      <selection activeCell="E15" sqref="E15"/>
    </sheetView>
  </sheetViews>
  <sheetFormatPr baseColWidth="10" defaultRowHeight="18"/>
  <cols>
    <col min="1" max="1" width="55.83203125" style="4" customWidth="1"/>
    <col min="2" max="16384" width="10.83203125" style="4"/>
  </cols>
  <sheetData>
    <row r="1" spans="1:91" s="38" customFormat="1" ht="22">
      <c r="A1" s="32" t="s">
        <v>108</v>
      </c>
      <c r="B1" s="33" t="s">
        <v>28</v>
      </c>
      <c r="C1" s="34" t="s">
        <v>29</v>
      </c>
      <c r="D1" s="35" t="s">
        <v>30</v>
      </c>
      <c r="E1" s="36" t="s">
        <v>289</v>
      </c>
      <c r="F1" s="35" t="s">
        <v>31</v>
      </c>
      <c r="G1" s="34" t="s">
        <v>32</v>
      </c>
      <c r="H1" s="33" t="s">
        <v>33</v>
      </c>
      <c r="I1" s="36" t="s">
        <v>291</v>
      </c>
      <c r="J1" s="35" t="s">
        <v>34</v>
      </c>
      <c r="K1" s="34" t="s">
        <v>35</v>
      </c>
      <c r="L1" s="36" t="s">
        <v>293</v>
      </c>
      <c r="M1" s="34" t="s">
        <v>36</v>
      </c>
      <c r="N1" s="36" t="s">
        <v>275</v>
      </c>
      <c r="O1" s="33" t="s">
        <v>37</v>
      </c>
      <c r="P1" s="34" t="s">
        <v>38</v>
      </c>
      <c r="Q1" s="33" t="s">
        <v>39</v>
      </c>
      <c r="R1" s="33" t="s">
        <v>40</v>
      </c>
      <c r="S1" s="35" t="s">
        <v>41</v>
      </c>
      <c r="T1" s="33" t="s">
        <v>42</v>
      </c>
      <c r="U1" s="35" t="s">
        <v>43</v>
      </c>
      <c r="V1" s="30" t="s">
        <v>44</v>
      </c>
      <c r="W1" s="34" t="s">
        <v>45</v>
      </c>
      <c r="X1" s="35" t="s">
        <v>46</v>
      </c>
      <c r="Y1" s="33" t="s">
        <v>47</v>
      </c>
      <c r="Z1" s="35" t="s">
        <v>48</v>
      </c>
      <c r="AA1" s="34" t="s">
        <v>49</v>
      </c>
      <c r="AB1" s="35" t="s">
        <v>50</v>
      </c>
      <c r="AC1" s="33" t="s">
        <v>51</v>
      </c>
      <c r="AD1" s="33" t="s">
        <v>52</v>
      </c>
      <c r="AE1" s="33" t="s">
        <v>53</v>
      </c>
      <c r="AF1" s="35" t="s">
        <v>54</v>
      </c>
      <c r="AG1" s="35" t="s">
        <v>55</v>
      </c>
      <c r="AH1" s="34" t="s">
        <v>56</v>
      </c>
      <c r="AI1" s="34" t="s">
        <v>57</v>
      </c>
      <c r="AJ1" s="34" t="s">
        <v>58</v>
      </c>
      <c r="AK1" s="35" t="s">
        <v>59</v>
      </c>
      <c r="AL1" s="33" t="s">
        <v>60</v>
      </c>
      <c r="AM1" s="35" t="s">
        <v>61</v>
      </c>
      <c r="AN1" s="37" t="s">
        <v>295</v>
      </c>
      <c r="AO1" s="34" t="s">
        <v>62</v>
      </c>
      <c r="AP1" s="34" t="s">
        <v>63</v>
      </c>
      <c r="AQ1" s="33" t="s">
        <v>64</v>
      </c>
      <c r="AR1" s="34" t="s">
        <v>65</v>
      </c>
      <c r="AS1" s="34" t="s">
        <v>66</v>
      </c>
      <c r="AT1" s="36" t="s">
        <v>297</v>
      </c>
      <c r="AU1" s="34" t="s">
        <v>67</v>
      </c>
      <c r="AV1" s="34" t="s">
        <v>68</v>
      </c>
      <c r="AW1" s="36" t="s">
        <v>299</v>
      </c>
      <c r="AX1" s="34" t="s">
        <v>69</v>
      </c>
      <c r="AY1" s="33" t="s">
        <v>70</v>
      </c>
      <c r="AZ1" s="36" t="s">
        <v>321</v>
      </c>
      <c r="BA1" s="34" t="s">
        <v>71</v>
      </c>
      <c r="BB1" s="35" t="s">
        <v>72</v>
      </c>
      <c r="BC1" s="36" t="s">
        <v>301</v>
      </c>
      <c r="BD1" s="33" t="s">
        <v>73</v>
      </c>
      <c r="BE1" s="34" t="s">
        <v>74</v>
      </c>
      <c r="BF1" s="34" t="s">
        <v>75</v>
      </c>
      <c r="BG1" s="33" t="s">
        <v>76</v>
      </c>
      <c r="BH1" s="33" t="s">
        <v>77</v>
      </c>
      <c r="BI1" s="35" t="s">
        <v>78</v>
      </c>
      <c r="BJ1" s="33" t="s">
        <v>79</v>
      </c>
      <c r="BK1" s="35" t="s">
        <v>80</v>
      </c>
      <c r="BL1" s="35" t="s">
        <v>81</v>
      </c>
      <c r="BM1" s="34" t="s">
        <v>82</v>
      </c>
      <c r="BN1" s="35" t="s">
        <v>83</v>
      </c>
      <c r="BO1" s="31" t="s">
        <v>84</v>
      </c>
      <c r="BP1" s="35" t="s">
        <v>85</v>
      </c>
      <c r="BQ1" s="33" t="s">
        <v>86</v>
      </c>
      <c r="BR1" s="34" t="s">
        <v>87</v>
      </c>
      <c r="BS1" s="35" t="s">
        <v>88</v>
      </c>
      <c r="BT1" s="33" t="s">
        <v>89</v>
      </c>
      <c r="BU1" s="35" t="s">
        <v>90</v>
      </c>
      <c r="BV1" s="33" t="s">
        <v>91</v>
      </c>
      <c r="BW1" s="34" t="s">
        <v>92</v>
      </c>
      <c r="BX1" s="33" t="s">
        <v>93</v>
      </c>
      <c r="BY1" s="34" t="s">
        <v>94</v>
      </c>
      <c r="BZ1" s="33" t="s">
        <v>95</v>
      </c>
      <c r="CA1" s="36" t="s">
        <v>303</v>
      </c>
      <c r="CB1" s="35" t="s">
        <v>96</v>
      </c>
      <c r="CC1" s="34" t="s">
        <v>97</v>
      </c>
      <c r="CD1" s="34" t="s">
        <v>98</v>
      </c>
      <c r="CE1" s="34" t="s">
        <v>99</v>
      </c>
      <c r="CF1" s="34" t="s">
        <v>100</v>
      </c>
      <c r="CG1" s="34" t="s">
        <v>101</v>
      </c>
      <c r="CH1" s="34" t="s">
        <v>102</v>
      </c>
      <c r="CI1" s="34" t="s">
        <v>103</v>
      </c>
      <c r="CJ1" s="34" t="s">
        <v>104</v>
      </c>
      <c r="CK1" s="35" t="s">
        <v>105</v>
      </c>
      <c r="CL1" s="34" t="s">
        <v>106</v>
      </c>
      <c r="CM1" s="33" t="s">
        <v>107</v>
      </c>
    </row>
    <row r="2" spans="1:91" s="8" customFormat="1" ht="22">
      <c r="A2" s="9"/>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row>
    <row r="3" spans="1:91" s="12" customFormat="1" ht="21">
      <c r="A3" s="1" t="s">
        <v>0</v>
      </c>
      <c r="B3" s="2">
        <f>SUM(B4:B7)</f>
        <v>8</v>
      </c>
      <c r="C3" s="2">
        <f t="shared" ref="C3:BN3" si="0">SUM(C4:C7)</f>
        <v>7</v>
      </c>
      <c r="D3" s="2">
        <f t="shared" si="0"/>
        <v>9</v>
      </c>
      <c r="E3" s="2">
        <f t="shared" si="0"/>
        <v>10</v>
      </c>
      <c r="F3" s="2">
        <f t="shared" si="0"/>
        <v>11</v>
      </c>
      <c r="G3" s="2">
        <f t="shared" ref="G3" si="1">SUM(G4:G7)</f>
        <v>15</v>
      </c>
      <c r="H3" s="2">
        <f t="shared" si="0"/>
        <v>2</v>
      </c>
      <c r="I3" s="2">
        <f t="shared" si="0"/>
        <v>12</v>
      </c>
      <c r="J3" s="2">
        <f t="shared" si="0"/>
        <v>4</v>
      </c>
      <c r="K3" s="2">
        <f t="shared" si="0"/>
        <v>6</v>
      </c>
      <c r="L3" s="2">
        <f t="shared" si="0"/>
        <v>16</v>
      </c>
      <c r="M3" s="2">
        <f t="shared" si="0"/>
        <v>6</v>
      </c>
      <c r="N3" s="2">
        <f t="shared" si="0"/>
        <v>4</v>
      </c>
      <c r="O3" s="2">
        <f t="shared" si="0"/>
        <v>16</v>
      </c>
      <c r="P3" s="2">
        <f t="shared" si="0"/>
        <v>20</v>
      </c>
      <c r="Q3" s="2">
        <f t="shared" si="0"/>
        <v>14</v>
      </c>
      <c r="R3" s="2">
        <f t="shared" si="0"/>
        <v>11</v>
      </c>
      <c r="S3" s="2">
        <f t="shared" si="0"/>
        <v>8</v>
      </c>
      <c r="T3" s="2">
        <f t="shared" si="0"/>
        <v>9</v>
      </c>
      <c r="U3" s="2">
        <f t="shared" si="0"/>
        <v>15</v>
      </c>
      <c r="V3" s="2">
        <f t="shared" si="0"/>
        <v>8</v>
      </c>
      <c r="W3" s="2">
        <f t="shared" si="0"/>
        <v>2</v>
      </c>
      <c r="X3" s="2">
        <f t="shared" si="0"/>
        <v>4</v>
      </c>
      <c r="Y3" s="2">
        <f t="shared" si="0"/>
        <v>11</v>
      </c>
      <c r="Z3" s="2">
        <f t="shared" si="0"/>
        <v>3</v>
      </c>
      <c r="AA3" s="2">
        <f t="shared" si="0"/>
        <v>6</v>
      </c>
      <c r="AB3" s="2">
        <f t="shared" si="0"/>
        <v>2</v>
      </c>
      <c r="AC3" s="2">
        <f t="shared" si="0"/>
        <v>15</v>
      </c>
      <c r="AD3" s="2">
        <f t="shared" si="0"/>
        <v>12</v>
      </c>
      <c r="AE3" s="2">
        <f t="shared" si="0"/>
        <v>7</v>
      </c>
      <c r="AF3" s="2">
        <f t="shared" si="0"/>
        <v>11</v>
      </c>
      <c r="AG3" s="2">
        <f t="shared" si="0"/>
        <v>10</v>
      </c>
      <c r="AH3" s="2">
        <f t="shared" si="0"/>
        <v>7</v>
      </c>
      <c r="AI3" s="2">
        <f t="shared" si="0"/>
        <v>15</v>
      </c>
      <c r="AJ3" s="2">
        <f t="shared" si="0"/>
        <v>4</v>
      </c>
      <c r="AK3" s="2">
        <f t="shared" si="0"/>
        <v>7</v>
      </c>
      <c r="AL3" s="2">
        <f t="shared" si="0"/>
        <v>10</v>
      </c>
      <c r="AM3" s="2">
        <f t="shared" si="0"/>
        <v>14</v>
      </c>
      <c r="AN3" s="2">
        <f t="shared" si="0"/>
        <v>8</v>
      </c>
      <c r="AO3" s="2">
        <f t="shared" si="0"/>
        <v>16</v>
      </c>
      <c r="AP3" s="2">
        <f t="shared" si="0"/>
        <v>16</v>
      </c>
      <c r="AQ3" s="2">
        <f t="shared" si="0"/>
        <v>11</v>
      </c>
      <c r="AR3" s="2">
        <f t="shared" si="0"/>
        <v>2</v>
      </c>
      <c r="AS3" s="2">
        <f t="shared" si="0"/>
        <v>5</v>
      </c>
      <c r="AT3" s="2">
        <f t="shared" si="0"/>
        <v>7</v>
      </c>
      <c r="AU3" s="2">
        <f t="shared" si="0"/>
        <v>9</v>
      </c>
      <c r="AV3" s="2">
        <f t="shared" si="0"/>
        <v>3</v>
      </c>
      <c r="AW3" s="2">
        <f t="shared" si="0"/>
        <v>2</v>
      </c>
      <c r="AX3" s="2">
        <f t="shared" si="0"/>
        <v>16</v>
      </c>
      <c r="AY3" s="2">
        <f t="shared" si="0"/>
        <v>4</v>
      </c>
      <c r="AZ3" s="2">
        <f>SUM(AZ4:AZ7)</f>
        <v>2</v>
      </c>
      <c r="BA3" s="2">
        <f t="shared" si="0"/>
        <v>9</v>
      </c>
      <c r="BB3" s="2">
        <f t="shared" si="0"/>
        <v>6</v>
      </c>
      <c r="BC3" s="2">
        <f t="shared" si="0"/>
        <v>4</v>
      </c>
      <c r="BD3" s="2">
        <f t="shared" si="0"/>
        <v>8</v>
      </c>
      <c r="BE3" s="2">
        <f t="shared" si="0"/>
        <v>5</v>
      </c>
      <c r="BF3" s="2">
        <f t="shared" si="0"/>
        <v>3</v>
      </c>
      <c r="BG3" s="2">
        <f t="shared" si="0"/>
        <v>2</v>
      </c>
      <c r="BH3" s="2">
        <f t="shared" si="0"/>
        <v>2</v>
      </c>
      <c r="BI3" s="2">
        <f t="shared" si="0"/>
        <v>2</v>
      </c>
      <c r="BJ3" s="2">
        <f t="shared" si="0"/>
        <v>6</v>
      </c>
      <c r="BK3" s="2">
        <f t="shared" si="0"/>
        <v>2</v>
      </c>
      <c r="BL3" s="2">
        <f t="shared" si="0"/>
        <v>4</v>
      </c>
      <c r="BM3" s="2">
        <f t="shared" si="0"/>
        <v>1</v>
      </c>
      <c r="BN3" s="2">
        <f t="shared" si="0"/>
        <v>2</v>
      </c>
      <c r="BO3" s="2">
        <f t="shared" ref="BO3" si="2">SUM(BO4:BO7)</f>
        <v>3</v>
      </c>
      <c r="BP3" s="2">
        <f t="shared" ref="BP3:CM3" si="3">SUM(BP4:BP7)</f>
        <v>11</v>
      </c>
      <c r="BQ3" s="2">
        <f t="shared" si="3"/>
        <v>15</v>
      </c>
      <c r="BR3" s="2">
        <f t="shared" si="3"/>
        <v>16</v>
      </c>
      <c r="BS3" s="2">
        <f t="shared" si="3"/>
        <v>14</v>
      </c>
      <c r="BT3" s="2">
        <f t="shared" si="3"/>
        <v>12</v>
      </c>
      <c r="BU3" s="2">
        <f t="shared" si="3"/>
        <v>5</v>
      </c>
      <c r="BV3" s="2">
        <f t="shared" si="3"/>
        <v>7</v>
      </c>
      <c r="BW3" s="2">
        <f t="shared" si="3"/>
        <v>5</v>
      </c>
      <c r="BX3" s="2">
        <f t="shared" si="3"/>
        <v>6</v>
      </c>
      <c r="BY3" s="2">
        <f t="shared" si="3"/>
        <v>5</v>
      </c>
      <c r="BZ3" s="2">
        <f t="shared" si="3"/>
        <v>6</v>
      </c>
      <c r="CA3" s="2">
        <f t="shared" si="3"/>
        <v>12</v>
      </c>
      <c r="CB3" s="2">
        <f t="shared" si="3"/>
        <v>15</v>
      </c>
      <c r="CC3" s="2">
        <f t="shared" si="3"/>
        <v>16</v>
      </c>
      <c r="CD3" s="2">
        <f t="shared" si="3"/>
        <v>10</v>
      </c>
      <c r="CE3" s="2">
        <f t="shared" si="3"/>
        <v>16</v>
      </c>
      <c r="CF3" s="2">
        <f t="shared" si="3"/>
        <v>4</v>
      </c>
      <c r="CG3" s="2">
        <f t="shared" si="3"/>
        <v>6</v>
      </c>
      <c r="CH3" s="2">
        <f t="shared" si="3"/>
        <v>4</v>
      </c>
      <c r="CI3" s="2">
        <f t="shared" si="3"/>
        <v>15</v>
      </c>
      <c r="CJ3" s="2">
        <f t="shared" si="3"/>
        <v>12</v>
      </c>
      <c r="CK3" s="2">
        <f t="shared" si="3"/>
        <v>12</v>
      </c>
      <c r="CL3" s="2">
        <f t="shared" si="3"/>
        <v>12</v>
      </c>
      <c r="CM3" s="2">
        <f t="shared" si="3"/>
        <v>14</v>
      </c>
    </row>
    <row r="4" spans="1:91" ht="51">
      <c r="A4" s="3" t="s">
        <v>1</v>
      </c>
      <c r="B4" s="4">
        <v>3</v>
      </c>
      <c r="C4" s="4">
        <v>4</v>
      </c>
      <c r="D4" s="4">
        <v>4</v>
      </c>
      <c r="E4" s="4">
        <v>4</v>
      </c>
      <c r="F4" s="4">
        <v>3</v>
      </c>
      <c r="G4" s="4">
        <v>5</v>
      </c>
      <c r="H4" s="4">
        <v>0</v>
      </c>
      <c r="I4" s="4">
        <v>5</v>
      </c>
      <c r="J4" s="4">
        <v>1</v>
      </c>
      <c r="K4" s="4">
        <v>3</v>
      </c>
      <c r="L4" s="4">
        <v>5</v>
      </c>
      <c r="M4" s="4">
        <v>2</v>
      </c>
      <c r="N4" s="4">
        <v>1</v>
      </c>
      <c r="O4" s="4">
        <v>5</v>
      </c>
      <c r="P4" s="4">
        <v>5</v>
      </c>
      <c r="Q4" s="4">
        <v>4</v>
      </c>
      <c r="R4" s="4">
        <v>0</v>
      </c>
      <c r="S4" s="4">
        <v>3</v>
      </c>
      <c r="T4" s="4">
        <v>4</v>
      </c>
      <c r="U4" s="4">
        <v>5</v>
      </c>
      <c r="V4" s="4">
        <v>4</v>
      </c>
      <c r="W4" s="4">
        <v>0</v>
      </c>
      <c r="X4" s="4">
        <v>0</v>
      </c>
      <c r="Y4" s="4">
        <v>5</v>
      </c>
      <c r="Z4" s="4">
        <v>1</v>
      </c>
      <c r="AA4" s="4">
        <v>3</v>
      </c>
      <c r="AB4" s="4">
        <v>0</v>
      </c>
      <c r="AC4" s="4">
        <v>5</v>
      </c>
      <c r="AD4" s="4">
        <v>5</v>
      </c>
      <c r="AE4" s="4">
        <v>4</v>
      </c>
      <c r="AF4" s="4">
        <v>5</v>
      </c>
      <c r="AG4" s="4">
        <v>0</v>
      </c>
      <c r="AH4" s="4">
        <v>1</v>
      </c>
      <c r="AI4" s="4">
        <v>5</v>
      </c>
      <c r="AJ4" s="4">
        <v>1</v>
      </c>
      <c r="AK4" s="4">
        <v>1</v>
      </c>
      <c r="AL4" s="4">
        <v>4</v>
      </c>
      <c r="AM4" s="4">
        <v>4</v>
      </c>
      <c r="AN4" s="4">
        <v>1</v>
      </c>
      <c r="AO4" s="4">
        <v>4</v>
      </c>
      <c r="AP4" s="4">
        <v>5</v>
      </c>
      <c r="AQ4" s="4">
        <v>2</v>
      </c>
      <c r="AR4" s="4">
        <v>0</v>
      </c>
      <c r="AS4" s="4">
        <v>3</v>
      </c>
      <c r="AT4" s="4">
        <v>5</v>
      </c>
      <c r="AU4" s="4">
        <v>5</v>
      </c>
      <c r="AV4" s="4">
        <v>1</v>
      </c>
      <c r="AW4" s="4">
        <v>0</v>
      </c>
      <c r="AX4" s="4">
        <v>5</v>
      </c>
      <c r="AY4" s="4">
        <v>1</v>
      </c>
      <c r="AZ4" s="4">
        <v>0</v>
      </c>
      <c r="BA4" s="4">
        <v>3</v>
      </c>
      <c r="BB4" s="4">
        <v>1</v>
      </c>
      <c r="BC4" s="4">
        <v>0</v>
      </c>
      <c r="BD4" s="4">
        <v>3</v>
      </c>
      <c r="BE4" s="4">
        <v>1</v>
      </c>
      <c r="BF4" s="4">
        <v>1</v>
      </c>
      <c r="BG4" s="4">
        <v>0</v>
      </c>
      <c r="BH4" s="4">
        <v>0</v>
      </c>
      <c r="BI4" s="4">
        <v>0</v>
      </c>
      <c r="BJ4" s="4">
        <v>0</v>
      </c>
      <c r="BK4" s="4">
        <v>0</v>
      </c>
      <c r="BL4" s="4">
        <v>0</v>
      </c>
      <c r="BM4" s="4">
        <v>1</v>
      </c>
      <c r="BN4" s="4">
        <v>0</v>
      </c>
      <c r="BO4" s="4">
        <v>0</v>
      </c>
      <c r="BP4" s="4">
        <v>1</v>
      </c>
      <c r="BQ4" s="4">
        <v>4</v>
      </c>
      <c r="BR4" s="4">
        <v>5</v>
      </c>
      <c r="BS4" s="4">
        <v>4</v>
      </c>
      <c r="BT4" s="4">
        <v>5</v>
      </c>
      <c r="BU4" s="4">
        <v>1</v>
      </c>
      <c r="BV4" s="4">
        <v>0</v>
      </c>
      <c r="BW4" s="4">
        <v>0</v>
      </c>
      <c r="BX4" s="4">
        <v>0</v>
      </c>
      <c r="BY4" s="4">
        <v>1</v>
      </c>
      <c r="BZ4" s="4">
        <v>0</v>
      </c>
      <c r="CA4" s="4">
        <v>5</v>
      </c>
      <c r="CB4" s="4">
        <v>5</v>
      </c>
      <c r="CC4" s="4">
        <v>4</v>
      </c>
      <c r="CD4" s="4">
        <v>4</v>
      </c>
      <c r="CE4" s="4">
        <v>5</v>
      </c>
      <c r="CF4" s="4">
        <v>1</v>
      </c>
      <c r="CG4" s="4">
        <v>2</v>
      </c>
      <c r="CH4" s="4">
        <v>1</v>
      </c>
      <c r="CI4" s="4">
        <v>5</v>
      </c>
      <c r="CJ4" s="4">
        <v>5</v>
      </c>
      <c r="CK4" s="4">
        <v>3</v>
      </c>
      <c r="CL4" s="4">
        <v>4</v>
      </c>
      <c r="CM4" s="4">
        <v>5</v>
      </c>
    </row>
    <row r="5" spans="1:91" ht="34">
      <c r="A5" s="5" t="s">
        <v>2</v>
      </c>
      <c r="B5" s="4">
        <v>4</v>
      </c>
      <c r="C5" s="4">
        <v>1</v>
      </c>
      <c r="D5" s="4">
        <v>3</v>
      </c>
      <c r="E5" s="4">
        <v>4</v>
      </c>
      <c r="F5" s="4">
        <v>2</v>
      </c>
      <c r="G5" s="4">
        <v>3</v>
      </c>
      <c r="H5" s="4">
        <v>0</v>
      </c>
      <c r="I5" s="4">
        <v>5</v>
      </c>
      <c r="J5" s="4">
        <v>1</v>
      </c>
      <c r="K5" s="4">
        <v>1</v>
      </c>
      <c r="L5" s="4">
        <v>5</v>
      </c>
      <c r="M5" s="4">
        <v>2</v>
      </c>
      <c r="N5" s="4">
        <v>1</v>
      </c>
      <c r="O5" s="4">
        <v>5</v>
      </c>
      <c r="P5" s="4">
        <v>5</v>
      </c>
      <c r="Q5" s="4">
        <v>4</v>
      </c>
      <c r="R5" s="4">
        <v>5</v>
      </c>
      <c r="S5" s="4">
        <v>2</v>
      </c>
      <c r="T5" s="4">
        <v>3</v>
      </c>
      <c r="U5" s="4">
        <v>5</v>
      </c>
      <c r="V5" s="4">
        <v>4</v>
      </c>
      <c r="W5" s="4">
        <v>0</v>
      </c>
      <c r="X5" s="4">
        <v>0</v>
      </c>
      <c r="Y5" s="4">
        <v>4</v>
      </c>
      <c r="Z5" s="4">
        <v>0</v>
      </c>
      <c r="AA5" s="4">
        <v>1</v>
      </c>
      <c r="AB5" s="4">
        <v>0</v>
      </c>
      <c r="AC5" s="4">
        <v>4</v>
      </c>
      <c r="AD5" s="4">
        <v>5</v>
      </c>
      <c r="AE5" s="4">
        <v>1</v>
      </c>
      <c r="AF5" s="4">
        <v>0</v>
      </c>
      <c r="AG5" s="4">
        <v>3</v>
      </c>
      <c r="AH5" s="4">
        <v>0</v>
      </c>
      <c r="AI5" s="4">
        <v>5</v>
      </c>
      <c r="AJ5" s="4">
        <v>1</v>
      </c>
      <c r="AK5" s="4">
        <v>0</v>
      </c>
      <c r="AL5" s="4">
        <v>4</v>
      </c>
      <c r="AM5" s="4">
        <v>4</v>
      </c>
      <c r="AN5" s="4">
        <v>5</v>
      </c>
      <c r="AO5" s="4">
        <v>5</v>
      </c>
      <c r="AP5" s="4">
        <v>5</v>
      </c>
      <c r="AQ5" s="4">
        <v>3</v>
      </c>
      <c r="AR5" s="4">
        <v>0</v>
      </c>
      <c r="AS5" s="4">
        <v>0</v>
      </c>
      <c r="AT5" s="4">
        <v>0</v>
      </c>
      <c r="AU5" s="4">
        <v>2</v>
      </c>
      <c r="AV5" s="4">
        <v>0</v>
      </c>
      <c r="AW5" s="4">
        <v>0</v>
      </c>
      <c r="AX5" s="4">
        <v>4</v>
      </c>
      <c r="AY5" s="4">
        <v>1</v>
      </c>
      <c r="AZ5" s="4">
        <v>0</v>
      </c>
      <c r="BA5" s="4">
        <v>4</v>
      </c>
      <c r="BB5" s="4">
        <v>3</v>
      </c>
      <c r="BC5" s="4">
        <v>2</v>
      </c>
      <c r="BD5" s="4">
        <v>3</v>
      </c>
      <c r="BE5" s="4">
        <v>2</v>
      </c>
      <c r="BF5" s="4">
        <v>0</v>
      </c>
      <c r="BG5" s="4">
        <v>0</v>
      </c>
      <c r="BH5" s="4">
        <v>0</v>
      </c>
      <c r="BI5" s="4">
        <v>0</v>
      </c>
      <c r="BJ5" s="4">
        <v>0</v>
      </c>
      <c r="BK5" s="4">
        <v>0</v>
      </c>
      <c r="BL5" s="4">
        <v>2</v>
      </c>
      <c r="BM5" s="4">
        <v>0</v>
      </c>
      <c r="BN5" s="4">
        <v>0</v>
      </c>
      <c r="BO5" s="4">
        <v>1</v>
      </c>
      <c r="BP5" s="4">
        <v>4</v>
      </c>
      <c r="BQ5" s="4">
        <v>5</v>
      </c>
      <c r="BR5" s="4">
        <v>5</v>
      </c>
      <c r="BS5" s="4">
        <v>4</v>
      </c>
      <c r="BT5" s="4">
        <v>5</v>
      </c>
      <c r="BU5" s="4">
        <v>2</v>
      </c>
      <c r="BV5" s="4">
        <v>3</v>
      </c>
      <c r="BW5" s="4">
        <v>1</v>
      </c>
      <c r="BX5" s="4">
        <v>0</v>
      </c>
      <c r="BY5" s="4">
        <v>2</v>
      </c>
      <c r="BZ5" s="4">
        <v>0</v>
      </c>
      <c r="CA5" s="4">
        <v>5</v>
      </c>
      <c r="CB5" s="4">
        <v>5</v>
      </c>
      <c r="CC5" s="4">
        <v>5</v>
      </c>
      <c r="CD5" s="4">
        <v>1</v>
      </c>
      <c r="CE5" s="4">
        <v>5</v>
      </c>
      <c r="CF5" s="4">
        <v>1</v>
      </c>
      <c r="CG5" s="4">
        <v>2</v>
      </c>
      <c r="CH5" s="4">
        <v>1</v>
      </c>
      <c r="CI5" s="4">
        <v>5</v>
      </c>
      <c r="CJ5" s="4">
        <v>5</v>
      </c>
      <c r="CK5" s="4">
        <v>3</v>
      </c>
      <c r="CL5" s="4">
        <v>4</v>
      </c>
      <c r="CM5" s="4">
        <v>3</v>
      </c>
    </row>
    <row r="6" spans="1:91" ht="51">
      <c r="A6" s="3" t="s">
        <v>3</v>
      </c>
      <c r="B6" s="4">
        <v>1</v>
      </c>
      <c r="C6" s="4">
        <v>1</v>
      </c>
      <c r="D6" s="4">
        <v>1</v>
      </c>
      <c r="E6" s="4">
        <v>1</v>
      </c>
      <c r="F6" s="4">
        <v>5</v>
      </c>
      <c r="G6" s="4">
        <v>4</v>
      </c>
      <c r="H6" s="4">
        <v>1</v>
      </c>
      <c r="I6" s="4">
        <v>1</v>
      </c>
      <c r="J6" s="4">
        <v>1</v>
      </c>
      <c r="K6" s="4">
        <v>1</v>
      </c>
      <c r="L6" s="4">
        <v>5</v>
      </c>
      <c r="M6" s="4">
        <v>1</v>
      </c>
      <c r="N6" s="4">
        <v>1</v>
      </c>
      <c r="O6" s="4">
        <v>5</v>
      </c>
      <c r="P6" s="4">
        <v>5</v>
      </c>
      <c r="Q6" s="4">
        <v>5</v>
      </c>
      <c r="R6" s="4">
        <v>5</v>
      </c>
      <c r="S6" s="107">
        <v>2</v>
      </c>
      <c r="T6" s="4">
        <v>1</v>
      </c>
      <c r="U6" s="4">
        <v>5</v>
      </c>
      <c r="V6" s="4">
        <v>0</v>
      </c>
      <c r="W6" s="4">
        <v>1</v>
      </c>
      <c r="X6" s="4">
        <v>3</v>
      </c>
      <c r="Y6" s="4">
        <v>1</v>
      </c>
      <c r="Z6" s="4">
        <v>1</v>
      </c>
      <c r="AA6" s="4">
        <v>1</v>
      </c>
      <c r="AB6" s="4">
        <v>1</v>
      </c>
      <c r="AC6" s="4">
        <v>5</v>
      </c>
      <c r="AD6" s="4">
        <v>1</v>
      </c>
      <c r="AE6" s="4">
        <v>1</v>
      </c>
      <c r="AF6" s="4">
        <v>5</v>
      </c>
      <c r="AG6" s="4">
        <v>5</v>
      </c>
      <c r="AH6" s="4">
        <v>5</v>
      </c>
      <c r="AI6" s="4">
        <v>5</v>
      </c>
      <c r="AJ6" s="4">
        <v>1</v>
      </c>
      <c r="AK6" s="4">
        <v>5</v>
      </c>
      <c r="AL6" s="4">
        <v>1</v>
      </c>
      <c r="AM6" s="4">
        <v>5</v>
      </c>
      <c r="AN6" s="4">
        <v>1</v>
      </c>
      <c r="AO6" s="4">
        <v>5</v>
      </c>
      <c r="AP6" s="4">
        <v>5</v>
      </c>
      <c r="AQ6" s="4">
        <v>5</v>
      </c>
      <c r="AR6" s="4">
        <v>1</v>
      </c>
      <c r="AS6" s="4">
        <v>1</v>
      </c>
      <c r="AT6" s="4">
        <v>1</v>
      </c>
      <c r="AU6" s="4">
        <v>1</v>
      </c>
      <c r="AV6" s="4">
        <v>1</v>
      </c>
      <c r="AW6" s="4">
        <v>1</v>
      </c>
      <c r="AX6" s="4">
        <v>5</v>
      </c>
      <c r="AY6" s="4">
        <v>1</v>
      </c>
      <c r="AZ6" s="4">
        <v>1</v>
      </c>
      <c r="BA6" s="4">
        <v>1</v>
      </c>
      <c r="BB6" s="4">
        <v>1</v>
      </c>
      <c r="BC6" s="4">
        <v>1</v>
      </c>
      <c r="BD6" s="4">
        <v>1</v>
      </c>
      <c r="BE6" s="4">
        <v>1</v>
      </c>
      <c r="BF6" s="4">
        <v>1</v>
      </c>
      <c r="BG6" s="4">
        <v>1</v>
      </c>
      <c r="BH6" s="4">
        <v>1</v>
      </c>
      <c r="BI6" s="4">
        <v>1</v>
      </c>
      <c r="BJ6" s="4">
        <v>5</v>
      </c>
      <c r="BK6" s="4">
        <v>1</v>
      </c>
      <c r="BL6" s="4">
        <v>1</v>
      </c>
      <c r="BM6" s="4">
        <v>0</v>
      </c>
      <c r="BN6" s="4">
        <v>1</v>
      </c>
      <c r="BO6" s="4">
        <v>1</v>
      </c>
      <c r="BP6" s="4">
        <v>5</v>
      </c>
      <c r="BQ6" s="4">
        <v>5</v>
      </c>
      <c r="BR6" s="4">
        <v>5</v>
      </c>
      <c r="BS6" s="4">
        <v>5</v>
      </c>
      <c r="BT6" s="4">
        <v>1</v>
      </c>
      <c r="BU6" s="4">
        <v>1</v>
      </c>
      <c r="BV6" s="4">
        <v>3</v>
      </c>
      <c r="BW6" s="4">
        <v>3</v>
      </c>
      <c r="BX6" s="4">
        <v>5</v>
      </c>
      <c r="BY6" s="4">
        <v>1</v>
      </c>
      <c r="BZ6" s="4">
        <v>5</v>
      </c>
      <c r="CA6" s="4">
        <v>1</v>
      </c>
      <c r="CB6" s="4">
        <v>5</v>
      </c>
      <c r="CC6" s="4">
        <v>5</v>
      </c>
      <c r="CD6" s="4">
        <v>4</v>
      </c>
      <c r="CE6" s="4">
        <v>5</v>
      </c>
      <c r="CF6" s="4">
        <v>1</v>
      </c>
      <c r="CG6" s="4">
        <v>1</v>
      </c>
      <c r="CH6" s="4">
        <v>1</v>
      </c>
      <c r="CI6" s="4">
        <v>5</v>
      </c>
      <c r="CJ6" s="4">
        <v>1</v>
      </c>
      <c r="CK6" s="4">
        <v>5</v>
      </c>
      <c r="CL6" s="4">
        <v>3</v>
      </c>
      <c r="CM6" s="4">
        <v>5</v>
      </c>
    </row>
    <row r="7" spans="1:91" ht="68">
      <c r="A7" s="5" t="s">
        <v>4</v>
      </c>
      <c r="B7" s="4">
        <v>0</v>
      </c>
      <c r="C7" s="4">
        <v>1</v>
      </c>
      <c r="D7" s="4">
        <v>1</v>
      </c>
      <c r="E7" s="4">
        <v>1</v>
      </c>
      <c r="F7" s="4">
        <v>1</v>
      </c>
      <c r="G7" s="4">
        <v>3</v>
      </c>
      <c r="H7" s="4">
        <v>1</v>
      </c>
      <c r="I7" s="4">
        <v>1</v>
      </c>
      <c r="J7" s="4">
        <v>1</v>
      </c>
      <c r="K7" s="4">
        <v>1</v>
      </c>
      <c r="L7" s="4">
        <v>1</v>
      </c>
      <c r="M7" s="4">
        <v>1</v>
      </c>
      <c r="N7" s="4">
        <v>1</v>
      </c>
      <c r="O7" s="4">
        <v>1</v>
      </c>
      <c r="P7" s="4">
        <v>5</v>
      </c>
      <c r="Q7" s="4">
        <v>1</v>
      </c>
      <c r="R7" s="4">
        <v>1</v>
      </c>
      <c r="S7" s="4">
        <v>1</v>
      </c>
      <c r="T7" s="4">
        <v>1</v>
      </c>
      <c r="U7" s="4">
        <v>0</v>
      </c>
      <c r="V7" s="4">
        <v>0</v>
      </c>
      <c r="W7" s="4">
        <v>1</v>
      </c>
      <c r="X7" s="4">
        <v>1</v>
      </c>
      <c r="Y7" s="4">
        <v>1</v>
      </c>
      <c r="Z7" s="4">
        <v>1</v>
      </c>
      <c r="AA7" s="4">
        <v>1</v>
      </c>
      <c r="AB7" s="4">
        <v>1</v>
      </c>
      <c r="AC7" s="4">
        <v>1</v>
      </c>
      <c r="AD7" s="4">
        <v>1</v>
      </c>
      <c r="AE7" s="4">
        <v>1</v>
      </c>
      <c r="AF7" s="4">
        <v>1</v>
      </c>
      <c r="AG7" s="4">
        <v>2</v>
      </c>
      <c r="AH7" s="4">
        <v>1</v>
      </c>
      <c r="AI7" s="4">
        <v>0</v>
      </c>
      <c r="AJ7" s="4">
        <v>1</v>
      </c>
      <c r="AK7" s="4">
        <v>1</v>
      </c>
      <c r="AL7" s="4">
        <v>1</v>
      </c>
      <c r="AM7" s="4">
        <v>1</v>
      </c>
      <c r="AN7" s="4">
        <v>1</v>
      </c>
      <c r="AO7" s="107">
        <v>2</v>
      </c>
      <c r="AP7" s="4">
        <v>1</v>
      </c>
      <c r="AQ7" s="4">
        <v>1</v>
      </c>
      <c r="AR7" s="4">
        <v>1</v>
      </c>
      <c r="AS7" s="4">
        <v>1</v>
      </c>
      <c r="AT7" s="4">
        <v>1</v>
      </c>
      <c r="AU7" s="4">
        <v>1</v>
      </c>
      <c r="AV7" s="4">
        <v>1</v>
      </c>
      <c r="AW7" s="4">
        <v>1</v>
      </c>
      <c r="AX7" s="4">
        <v>2</v>
      </c>
      <c r="AY7" s="4">
        <v>1</v>
      </c>
      <c r="AZ7" s="4">
        <v>1</v>
      </c>
      <c r="BA7" s="4">
        <v>1</v>
      </c>
      <c r="BB7" s="4">
        <v>1</v>
      </c>
      <c r="BC7" s="4">
        <v>1</v>
      </c>
      <c r="BD7" s="4">
        <v>1</v>
      </c>
      <c r="BE7" s="4">
        <v>1</v>
      </c>
      <c r="BF7" s="4">
        <v>1</v>
      </c>
      <c r="BG7" s="4">
        <v>1</v>
      </c>
      <c r="BH7" s="4">
        <v>1</v>
      </c>
      <c r="BI7" s="4">
        <v>1</v>
      </c>
      <c r="BJ7" s="4">
        <v>1</v>
      </c>
      <c r="BK7" s="4">
        <v>1</v>
      </c>
      <c r="BL7" s="4">
        <v>1</v>
      </c>
      <c r="BM7" s="4">
        <v>0</v>
      </c>
      <c r="BN7" s="4">
        <v>1</v>
      </c>
      <c r="BO7" s="4">
        <v>1</v>
      </c>
      <c r="BP7" s="4">
        <v>1</v>
      </c>
      <c r="BQ7" s="4">
        <v>1</v>
      </c>
      <c r="BR7" s="4">
        <v>1</v>
      </c>
      <c r="BS7" s="4">
        <v>1</v>
      </c>
      <c r="BT7" s="4">
        <v>1</v>
      </c>
      <c r="BU7" s="4">
        <v>1</v>
      </c>
      <c r="BV7" s="4">
        <v>1</v>
      </c>
      <c r="BW7" s="4">
        <v>1</v>
      </c>
      <c r="BX7" s="4">
        <v>1</v>
      </c>
      <c r="BY7" s="4">
        <v>1</v>
      </c>
      <c r="BZ7" s="4">
        <v>1</v>
      </c>
      <c r="CA7" s="4">
        <v>1</v>
      </c>
      <c r="CB7" s="4">
        <v>0</v>
      </c>
      <c r="CC7" s="4">
        <v>2</v>
      </c>
      <c r="CD7" s="4">
        <v>1</v>
      </c>
      <c r="CE7" s="4">
        <v>1</v>
      </c>
      <c r="CF7" s="4">
        <v>1</v>
      </c>
      <c r="CG7" s="4">
        <v>1</v>
      </c>
      <c r="CH7" s="4">
        <v>1</v>
      </c>
      <c r="CI7" s="4">
        <v>0</v>
      </c>
      <c r="CJ7" s="4">
        <v>1</v>
      </c>
      <c r="CK7" s="4">
        <v>1</v>
      </c>
      <c r="CL7" s="4">
        <v>1</v>
      </c>
      <c r="CM7" s="4">
        <v>1</v>
      </c>
    </row>
    <row r="8" spans="1:91" s="13" customFormat="1" ht="21">
      <c r="A8" s="1" t="s">
        <v>5</v>
      </c>
      <c r="B8" s="2">
        <f>SUM(B9)</f>
        <v>5</v>
      </c>
      <c r="C8" s="2">
        <f t="shared" ref="C8:BO8" si="4">SUM(C9)</f>
        <v>5</v>
      </c>
      <c r="D8" s="2">
        <f t="shared" si="4"/>
        <v>5</v>
      </c>
      <c r="E8" s="2">
        <f t="shared" si="4"/>
        <v>4</v>
      </c>
      <c r="F8" s="2">
        <f t="shared" si="4"/>
        <v>0</v>
      </c>
      <c r="G8" s="2">
        <f t="shared" si="4"/>
        <v>5</v>
      </c>
      <c r="H8" s="2">
        <f t="shared" si="4"/>
        <v>0</v>
      </c>
      <c r="I8" s="2">
        <f t="shared" si="4"/>
        <v>5</v>
      </c>
      <c r="J8" s="2">
        <f t="shared" si="4"/>
        <v>3</v>
      </c>
      <c r="K8" s="2">
        <f t="shared" si="4"/>
        <v>3</v>
      </c>
      <c r="L8" s="2">
        <f t="shared" si="4"/>
        <v>5</v>
      </c>
      <c r="M8" s="2">
        <f t="shared" si="4"/>
        <v>3</v>
      </c>
      <c r="N8" s="2">
        <f t="shared" si="4"/>
        <v>0</v>
      </c>
      <c r="O8" s="2">
        <f t="shared" si="4"/>
        <v>1</v>
      </c>
      <c r="P8" s="2">
        <f t="shared" si="4"/>
        <v>5</v>
      </c>
      <c r="Q8" s="2">
        <f t="shared" si="4"/>
        <v>4</v>
      </c>
      <c r="R8" s="2">
        <f t="shared" si="4"/>
        <v>3</v>
      </c>
      <c r="S8" s="2">
        <f t="shared" si="4"/>
        <v>0</v>
      </c>
      <c r="T8" s="2">
        <f t="shared" si="4"/>
        <v>4</v>
      </c>
      <c r="U8" s="2">
        <f t="shared" si="4"/>
        <v>5</v>
      </c>
      <c r="V8" s="2">
        <f t="shared" si="4"/>
        <v>4</v>
      </c>
      <c r="W8" s="2">
        <f t="shared" si="4"/>
        <v>4</v>
      </c>
      <c r="X8" s="2">
        <f t="shared" si="4"/>
        <v>5</v>
      </c>
      <c r="Y8" s="2">
        <f t="shared" si="4"/>
        <v>3</v>
      </c>
      <c r="Z8" s="2">
        <f t="shared" si="4"/>
        <v>5</v>
      </c>
      <c r="AA8" s="2">
        <f t="shared" si="4"/>
        <v>2</v>
      </c>
      <c r="AB8" s="2">
        <f t="shared" si="4"/>
        <v>5</v>
      </c>
      <c r="AC8" s="2">
        <f t="shared" si="4"/>
        <v>2</v>
      </c>
      <c r="AD8" s="2">
        <f t="shared" si="4"/>
        <v>5</v>
      </c>
      <c r="AE8" s="2">
        <f t="shared" si="4"/>
        <v>4</v>
      </c>
      <c r="AF8" s="2">
        <f t="shared" si="4"/>
        <v>5</v>
      </c>
      <c r="AG8" s="2">
        <f t="shared" si="4"/>
        <v>4</v>
      </c>
      <c r="AH8" s="2">
        <f t="shared" si="4"/>
        <v>5</v>
      </c>
      <c r="AI8" s="2">
        <f t="shared" si="4"/>
        <v>5</v>
      </c>
      <c r="AJ8" s="2">
        <f t="shared" si="4"/>
        <v>3</v>
      </c>
      <c r="AK8" s="2">
        <f t="shared" si="4"/>
        <v>1</v>
      </c>
      <c r="AL8" s="2">
        <f t="shared" si="4"/>
        <v>1</v>
      </c>
      <c r="AM8" s="2">
        <f t="shared" si="4"/>
        <v>5</v>
      </c>
      <c r="AN8" s="2">
        <f t="shared" si="4"/>
        <v>5</v>
      </c>
      <c r="AO8" s="2">
        <f t="shared" si="4"/>
        <v>5</v>
      </c>
      <c r="AP8" s="2">
        <f t="shared" si="4"/>
        <v>5</v>
      </c>
      <c r="AQ8" s="2">
        <f t="shared" si="4"/>
        <v>1</v>
      </c>
      <c r="AR8" s="2">
        <f t="shared" si="4"/>
        <v>1</v>
      </c>
      <c r="AS8" s="2">
        <f t="shared" si="4"/>
        <v>5</v>
      </c>
      <c r="AT8" s="2">
        <f t="shared" si="4"/>
        <v>1</v>
      </c>
      <c r="AU8" s="2">
        <f t="shared" si="4"/>
        <v>0</v>
      </c>
      <c r="AV8" s="2">
        <f t="shared" si="4"/>
        <v>5</v>
      </c>
      <c r="AW8" s="2">
        <f t="shared" si="4"/>
        <v>5</v>
      </c>
      <c r="AX8" s="2">
        <f t="shared" si="4"/>
        <v>3</v>
      </c>
      <c r="AY8" s="2">
        <f t="shared" si="4"/>
        <v>0</v>
      </c>
      <c r="AZ8" s="2">
        <f>SUM(AZ9)</f>
        <v>0</v>
      </c>
      <c r="BA8" s="2">
        <f t="shared" si="4"/>
        <v>2</v>
      </c>
      <c r="BB8" s="2">
        <f t="shared" si="4"/>
        <v>1</v>
      </c>
      <c r="BC8" s="2">
        <f t="shared" si="4"/>
        <v>3</v>
      </c>
      <c r="BD8" s="2">
        <f t="shared" si="4"/>
        <v>4</v>
      </c>
      <c r="BE8" s="2">
        <f t="shared" si="4"/>
        <v>4</v>
      </c>
      <c r="BF8" s="2">
        <f t="shared" si="4"/>
        <v>4</v>
      </c>
      <c r="BG8" s="2">
        <f t="shared" si="4"/>
        <v>0</v>
      </c>
      <c r="BH8" s="2">
        <f t="shared" si="4"/>
        <v>0</v>
      </c>
      <c r="BI8" s="2">
        <f t="shared" si="4"/>
        <v>0</v>
      </c>
      <c r="BJ8" s="2">
        <f t="shared" si="4"/>
        <v>5</v>
      </c>
      <c r="BK8" s="2">
        <f t="shared" si="4"/>
        <v>0</v>
      </c>
      <c r="BL8" s="2">
        <f t="shared" si="4"/>
        <v>4</v>
      </c>
      <c r="BM8" s="2">
        <f t="shared" si="4"/>
        <v>3</v>
      </c>
      <c r="BN8" s="2">
        <f t="shared" si="4"/>
        <v>0</v>
      </c>
      <c r="BO8" s="2">
        <f t="shared" si="4"/>
        <v>2</v>
      </c>
      <c r="BP8" s="2">
        <f t="shared" ref="BP8:CM8" si="5">SUM(BP9)</f>
        <v>4</v>
      </c>
      <c r="BQ8" s="2">
        <f t="shared" si="5"/>
        <v>2</v>
      </c>
      <c r="BR8" s="2">
        <f t="shared" si="5"/>
        <v>5</v>
      </c>
      <c r="BS8" s="2">
        <f t="shared" si="5"/>
        <v>4</v>
      </c>
      <c r="BT8" s="2">
        <f t="shared" si="5"/>
        <v>3</v>
      </c>
      <c r="BU8" s="2">
        <f t="shared" si="5"/>
        <v>1</v>
      </c>
      <c r="BV8" s="2">
        <f t="shared" si="5"/>
        <v>3</v>
      </c>
      <c r="BW8" s="2">
        <f t="shared" si="5"/>
        <v>4</v>
      </c>
      <c r="BX8" s="2">
        <f t="shared" si="5"/>
        <v>3</v>
      </c>
      <c r="BY8" s="2">
        <f t="shared" si="5"/>
        <v>5</v>
      </c>
      <c r="BZ8" s="2">
        <f t="shared" si="5"/>
        <v>1</v>
      </c>
      <c r="CA8" s="2">
        <f t="shared" si="5"/>
        <v>5</v>
      </c>
      <c r="CB8" s="2">
        <f t="shared" si="5"/>
        <v>5</v>
      </c>
      <c r="CC8" s="2">
        <f t="shared" si="5"/>
        <v>5</v>
      </c>
      <c r="CD8" s="2">
        <f t="shared" si="5"/>
        <v>3</v>
      </c>
      <c r="CE8" s="2">
        <f t="shared" si="5"/>
        <v>5</v>
      </c>
      <c r="CF8" s="2">
        <f t="shared" si="5"/>
        <v>5</v>
      </c>
      <c r="CG8" s="2">
        <f t="shared" si="5"/>
        <v>2</v>
      </c>
      <c r="CH8" s="2">
        <f t="shared" si="5"/>
        <v>2</v>
      </c>
      <c r="CI8" s="2">
        <f t="shared" si="5"/>
        <v>5</v>
      </c>
      <c r="CJ8" s="2">
        <f t="shared" si="5"/>
        <v>3</v>
      </c>
      <c r="CK8" s="2">
        <f t="shared" si="5"/>
        <v>3</v>
      </c>
      <c r="CL8" s="2">
        <f t="shared" si="5"/>
        <v>5</v>
      </c>
      <c r="CM8" s="2">
        <f t="shared" si="5"/>
        <v>5</v>
      </c>
    </row>
    <row r="9" spans="1:91" ht="85">
      <c r="A9" s="3" t="s">
        <v>6</v>
      </c>
      <c r="B9" s="4">
        <v>5</v>
      </c>
      <c r="C9" s="4">
        <v>5</v>
      </c>
      <c r="D9" s="4">
        <v>5</v>
      </c>
      <c r="E9" s="4">
        <v>4</v>
      </c>
      <c r="F9" s="4">
        <v>0</v>
      </c>
      <c r="G9" s="4">
        <v>5</v>
      </c>
      <c r="H9" s="4">
        <v>0</v>
      </c>
      <c r="I9" s="4">
        <v>5</v>
      </c>
      <c r="J9" s="4">
        <v>3</v>
      </c>
      <c r="K9" s="4">
        <v>3</v>
      </c>
      <c r="L9" s="4">
        <v>5</v>
      </c>
      <c r="M9" s="4">
        <v>3</v>
      </c>
      <c r="N9" s="4">
        <v>0</v>
      </c>
      <c r="O9" s="4">
        <v>1</v>
      </c>
      <c r="P9" s="4">
        <v>5</v>
      </c>
      <c r="Q9" s="4">
        <v>4</v>
      </c>
      <c r="R9" s="4">
        <v>3</v>
      </c>
      <c r="S9" s="4">
        <v>0</v>
      </c>
      <c r="T9" s="4">
        <v>4</v>
      </c>
      <c r="U9" s="4">
        <v>5</v>
      </c>
      <c r="V9" s="4">
        <v>4</v>
      </c>
      <c r="W9" s="4">
        <v>4</v>
      </c>
      <c r="X9" s="4">
        <v>5</v>
      </c>
      <c r="Y9" s="4">
        <v>3</v>
      </c>
      <c r="Z9" s="4">
        <v>5</v>
      </c>
      <c r="AA9" s="4">
        <v>2</v>
      </c>
      <c r="AB9" s="4">
        <v>5</v>
      </c>
      <c r="AC9" s="4">
        <v>2</v>
      </c>
      <c r="AD9" s="4">
        <v>5</v>
      </c>
      <c r="AE9" s="4">
        <v>4</v>
      </c>
      <c r="AF9" s="4">
        <v>5</v>
      </c>
      <c r="AG9" s="4">
        <v>4</v>
      </c>
      <c r="AH9" s="4">
        <v>5</v>
      </c>
      <c r="AI9" s="4">
        <v>5</v>
      </c>
      <c r="AJ9" s="4">
        <v>3</v>
      </c>
      <c r="AK9" s="4">
        <v>1</v>
      </c>
      <c r="AL9" s="4">
        <v>1</v>
      </c>
      <c r="AM9" s="4">
        <v>5</v>
      </c>
      <c r="AN9" s="4">
        <v>5</v>
      </c>
      <c r="AO9" s="4">
        <v>5</v>
      </c>
      <c r="AP9" s="4">
        <v>5</v>
      </c>
      <c r="AQ9" s="4">
        <v>1</v>
      </c>
      <c r="AR9" s="4">
        <v>1</v>
      </c>
      <c r="AS9" s="4">
        <v>5</v>
      </c>
      <c r="AT9" s="4">
        <v>1</v>
      </c>
      <c r="AU9" s="4">
        <v>0</v>
      </c>
      <c r="AV9" s="4">
        <v>5</v>
      </c>
      <c r="AW9" s="4">
        <v>5</v>
      </c>
      <c r="AX9" s="4">
        <v>3</v>
      </c>
      <c r="AY9" s="4">
        <v>0</v>
      </c>
      <c r="AZ9" s="4">
        <v>0</v>
      </c>
      <c r="BA9" s="4">
        <v>2</v>
      </c>
      <c r="BB9" s="4">
        <v>1</v>
      </c>
      <c r="BC9" s="4">
        <v>3</v>
      </c>
      <c r="BD9" s="4">
        <v>4</v>
      </c>
      <c r="BE9" s="4">
        <v>4</v>
      </c>
      <c r="BF9" s="4">
        <v>4</v>
      </c>
      <c r="BG9" s="4">
        <v>0</v>
      </c>
      <c r="BH9" s="4">
        <v>0</v>
      </c>
      <c r="BI9" s="4">
        <v>0</v>
      </c>
      <c r="BJ9" s="4">
        <v>5</v>
      </c>
      <c r="BK9" s="4">
        <v>0</v>
      </c>
      <c r="BL9" s="4">
        <v>4</v>
      </c>
      <c r="BM9" s="4">
        <v>3</v>
      </c>
      <c r="BN9" s="4">
        <v>0</v>
      </c>
      <c r="BO9" s="4">
        <v>2</v>
      </c>
      <c r="BP9" s="4">
        <v>4</v>
      </c>
      <c r="BQ9" s="4">
        <v>2</v>
      </c>
      <c r="BR9" s="4">
        <v>5</v>
      </c>
      <c r="BS9" s="4">
        <v>4</v>
      </c>
      <c r="BT9" s="4">
        <v>3</v>
      </c>
      <c r="BU9" s="4">
        <v>1</v>
      </c>
      <c r="BV9" s="4">
        <v>3</v>
      </c>
      <c r="BW9" s="4">
        <v>4</v>
      </c>
      <c r="BX9" s="4">
        <v>3</v>
      </c>
      <c r="BY9" s="4">
        <v>5</v>
      </c>
      <c r="BZ9" s="4">
        <v>1</v>
      </c>
      <c r="CA9" s="4">
        <v>5</v>
      </c>
      <c r="CB9" s="4">
        <v>5</v>
      </c>
      <c r="CC9" s="4">
        <v>5</v>
      </c>
      <c r="CD9" s="4">
        <v>3</v>
      </c>
      <c r="CE9" s="4">
        <v>5</v>
      </c>
      <c r="CF9" s="4">
        <v>5</v>
      </c>
      <c r="CG9" s="4">
        <v>2</v>
      </c>
      <c r="CH9" s="4">
        <v>2</v>
      </c>
      <c r="CI9" s="4">
        <v>5</v>
      </c>
      <c r="CJ9" s="4">
        <v>3</v>
      </c>
      <c r="CK9" s="4">
        <v>3</v>
      </c>
      <c r="CL9" s="4">
        <v>5</v>
      </c>
      <c r="CM9" s="4">
        <v>5</v>
      </c>
    </row>
    <row r="10" spans="1:91" s="13" customFormat="1" ht="21">
      <c r="A10" s="1" t="s">
        <v>7</v>
      </c>
      <c r="B10" s="2">
        <f>SUM(B11:B12)</f>
        <v>9</v>
      </c>
      <c r="C10" s="2">
        <f t="shared" ref="C10:BN10" si="6">SUM(C11:C12)</f>
        <v>9</v>
      </c>
      <c r="D10" s="2">
        <f t="shared" si="6"/>
        <v>10</v>
      </c>
      <c r="E10" s="2">
        <f t="shared" si="6"/>
        <v>8</v>
      </c>
      <c r="F10" s="2">
        <f t="shared" si="6"/>
        <v>4</v>
      </c>
      <c r="G10" s="2">
        <f t="shared" ref="G10" si="7">SUM(G11:G12)</f>
        <v>7</v>
      </c>
      <c r="H10" s="2">
        <f t="shared" si="6"/>
        <v>0</v>
      </c>
      <c r="I10" s="2">
        <f t="shared" si="6"/>
        <v>9</v>
      </c>
      <c r="J10" s="2">
        <f t="shared" si="6"/>
        <v>3</v>
      </c>
      <c r="K10" s="2">
        <f t="shared" si="6"/>
        <v>7</v>
      </c>
      <c r="L10" s="2">
        <f t="shared" si="6"/>
        <v>8</v>
      </c>
      <c r="M10" s="2">
        <f t="shared" si="6"/>
        <v>7</v>
      </c>
      <c r="N10" s="2">
        <f t="shared" si="6"/>
        <v>8</v>
      </c>
      <c r="O10" s="2">
        <f t="shared" si="6"/>
        <v>4</v>
      </c>
      <c r="P10" s="2">
        <f t="shared" si="6"/>
        <v>8</v>
      </c>
      <c r="Q10" s="2">
        <f t="shared" si="6"/>
        <v>7</v>
      </c>
      <c r="R10" s="2">
        <f t="shared" si="6"/>
        <v>7</v>
      </c>
      <c r="S10" s="2">
        <f t="shared" si="6"/>
        <v>8</v>
      </c>
      <c r="T10" s="2">
        <f t="shared" si="6"/>
        <v>10</v>
      </c>
      <c r="U10" s="2">
        <f t="shared" si="6"/>
        <v>10</v>
      </c>
      <c r="V10" s="2">
        <f t="shared" si="6"/>
        <v>9</v>
      </c>
      <c r="W10" s="2">
        <f t="shared" si="6"/>
        <v>10</v>
      </c>
      <c r="X10" s="2">
        <f t="shared" si="6"/>
        <v>9</v>
      </c>
      <c r="Y10" s="2">
        <f t="shared" si="6"/>
        <v>9</v>
      </c>
      <c r="Z10" s="2">
        <f t="shared" si="6"/>
        <v>10</v>
      </c>
      <c r="AA10" s="2">
        <f t="shared" si="6"/>
        <v>3</v>
      </c>
      <c r="AB10" s="2">
        <f t="shared" si="6"/>
        <v>8</v>
      </c>
      <c r="AC10" s="2">
        <f t="shared" si="6"/>
        <v>10</v>
      </c>
      <c r="AD10" s="2">
        <f t="shared" si="6"/>
        <v>8</v>
      </c>
      <c r="AE10" s="2">
        <f t="shared" si="6"/>
        <v>8</v>
      </c>
      <c r="AF10" s="2">
        <f t="shared" si="6"/>
        <v>7</v>
      </c>
      <c r="AG10" s="2">
        <f t="shared" si="6"/>
        <v>5</v>
      </c>
      <c r="AH10" s="2">
        <f t="shared" si="6"/>
        <v>4</v>
      </c>
      <c r="AI10" s="2">
        <f t="shared" si="6"/>
        <v>10</v>
      </c>
      <c r="AJ10" s="2">
        <f t="shared" si="6"/>
        <v>10</v>
      </c>
      <c r="AK10" s="2">
        <f t="shared" si="6"/>
        <v>8</v>
      </c>
      <c r="AL10" s="2">
        <f t="shared" si="6"/>
        <v>7</v>
      </c>
      <c r="AM10" s="2">
        <f t="shared" si="6"/>
        <v>10</v>
      </c>
      <c r="AN10" s="2">
        <f t="shared" si="6"/>
        <v>5</v>
      </c>
      <c r="AO10" s="2">
        <f t="shared" si="6"/>
        <v>9</v>
      </c>
      <c r="AP10" s="2">
        <f t="shared" si="6"/>
        <v>10</v>
      </c>
      <c r="AQ10" s="2">
        <f t="shared" si="6"/>
        <v>4</v>
      </c>
      <c r="AR10" s="2">
        <f t="shared" si="6"/>
        <v>9</v>
      </c>
      <c r="AS10" s="2">
        <f t="shared" si="6"/>
        <v>6</v>
      </c>
      <c r="AT10" s="2">
        <f t="shared" si="6"/>
        <v>6</v>
      </c>
      <c r="AU10" s="2">
        <f t="shared" si="6"/>
        <v>8</v>
      </c>
      <c r="AV10" s="2">
        <f t="shared" si="6"/>
        <v>4</v>
      </c>
      <c r="AW10" s="2">
        <f t="shared" si="6"/>
        <v>5</v>
      </c>
      <c r="AX10" s="2">
        <f t="shared" si="6"/>
        <v>7</v>
      </c>
      <c r="AY10" s="2">
        <f t="shared" si="6"/>
        <v>5</v>
      </c>
      <c r="AZ10" s="2">
        <f>SUM(AZ11:AZ12)</f>
        <v>3</v>
      </c>
      <c r="BA10" s="2">
        <f t="shared" si="6"/>
        <v>3</v>
      </c>
      <c r="BB10" s="2">
        <f t="shared" si="6"/>
        <v>6</v>
      </c>
      <c r="BC10" s="2">
        <f t="shared" si="6"/>
        <v>3</v>
      </c>
      <c r="BD10" s="2">
        <f t="shared" si="6"/>
        <v>8</v>
      </c>
      <c r="BE10" s="2">
        <f t="shared" si="6"/>
        <v>7</v>
      </c>
      <c r="BF10" s="2">
        <f t="shared" si="6"/>
        <v>6</v>
      </c>
      <c r="BG10" s="2">
        <f t="shared" si="6"/>
        <v>6</v>
      </c>
      <c r="BH10" s="2">
        <f t="shared" si="6"/>
        <v>2</v>
      </c>
      <c r="BI10" s="2">
        <f t="shared" si="6"/>
        <v>4</v>
      </c>
      <c r="BJ10" s="2">
        <f t="shared" si="6"/>
        <v>10</v>
      </c>
      <c r="BK10" s="2">
        <f t="shared" si="6"/>
        <v>2</v>
      </c>
      <c r="BL10" s="2">
        <f t="shared" si="6"/>
        <v>2</v>
      </c>
      <c r="BM10" s="2">
        <f t="shared" si="6"/>
        <v>7</v>
      </c>
      <c r="BN10" s="2">
        <f t="shared" si="6"/>
        <v>0</v>
      </c>
      <c r="BO10" s="2">
        <f t="shared" ref="BO10" si="8">SUM(BO11:BO12)</f>
        <v>3</v>
      </c>
      <c r="BP10" s="2">
        <f t="shared" ref="BP10:CM10" si="9">SUM(BP11:BP12)</f>
        <v>7</v>
      </c>
      <c r="BQ10" s="2">
        <f t="shared" si="9"/>
        <v>9</v>
      </c>
      <c r="BR10" s="2">
        <f t="shared" si="9"/>
        <v>8</v>
      </c>
      <c r="BS10" s="2">
        <f t="shared" si="9"/>
        <v>3</v>
      </c>
      <c r="BT10" s="2">
        <f t="shared" si="9"/>
        <v>10</v>
      </c>
      <c r="BU10" s="2">
        <f t="shared" si="9"/>
        <v>6</v>
      </c>
      <c r="BV10" s="2">
        <f t="shared" si="9"/>
        <v>5</v>
      </c>
      <c r="BW10" s="2">
        <f t="shared" si="9"/>
        <v>8</v>
      </c>
      <c r="BX10" s="2">
        <f t="shared" si="9"/>
        <v>7</v>
      </c>
      <c r="BY10" s="2">
        <f t="shared" si="9"/>
        <v>5</v>
      </c>
      <c r="BZ10" s="2">
        <f t="shared" si="9"/>
        <v>9</v>
      </c>
      <c r="CA10" s="2">
        <f t="shared" si="9"/>
        <v>10</v>
      </c>
      <c r="CB10" s="2">
        <f t="shared" si="9"/>
        <v>10</v>
      </c>
      <c r="CC10" s="2">
        <f t="shared" si="9"/>
        <v>9</v>
      </c>
      <c r="CD10" s="2">
        <f t="shared" si="9"/>
        <v>5</v>
      </c>
      <c r="CE10" s="2">
        <f t="shared" si="9"/>
        <v>9</v>
      </c>
      <c r="CF10" s="2">
        <f t="shared" si="9"/>
        <v>6</v>
      </c>
      <c r="CG10" s="2">
        <f t="shared" si="9"/>
        <v>5</v>
      </c>
      <c r="CH10" s="2">
        <f t="shared" si="9"/>
        <v>4</v>
      </c>
      <c r="CI10" s="2">
        <f t="shared" si="9"/>
        <v>10</v>
      </c>
      <c r="CJ10" s="2">
        <f t="shared" si="9"/>
        <v>8</v>
      </c>
      <c r="CK10" s="2">
        <f t="shared" si="9"/>
        <v>5</v>
      </c>
      <c r="CL10" s="2">
        <f t="shared" si="9"/>
        <v>2</v>
      </c>
      <c r="CM10" s="2">
        <f t="shared" si="9"/>
        <v>9</v>
      </c>
    </row>
    <row r="11" spans="1:91" ht="51">
      <c r="A11" s="5" t="s">
        <v>8</v>
      </c>
      <c r="B11" s="4">
        <v>4</v>
      </c>
      <c r="C11" s="4">
        <v>4</v>
      </c>
      <c r="D11" s="4">
        <v>5</v>
      </c>
      <c r="E11" s="4">
        <v>4</v>
      </c>
      <c r="F11" s="4">
        <v>0</v>
      </c>
      <c r="G11" s="4">
        <v>4</v>
      </c>
      <c r="H11" s="4">
        <v>0</v>
      </c>
      <c r="I11" s="4">
        <v>5</v>
      </c>
      <c r="J11" s="4">
        <v>1</v>
      </c>
      <c r="K11" s="4">
        <v>3</v>
      </c>
      <c r="L11" s="4">
        <v>5</v>
      </c>
      <c r="M11" s="4">
        <v>4</v>
      </c>
      <c r="N11" s="4">
        <v>3</v>
      </c>
      <c r="O11" s="4">
        <v>1</v>
      </c>
      <c r="P11" s="4">
        <v>5</v>
      </c>
      <c r="Q11" s="4">
        <v>4</v>
      </c>
      <c r="R11" s="4">
        <v>2</v>
      </c>
      <c r="S11" s="4">
        <v>3</v>
      </c>
      <c r="T11" s="4">
        <v>5</v>
      </c>
      <c r="U11" s="4">
        <v>5</v>
      </c>
      <c r="V11" s="4">
        <v>5</v>
      </c>
      <c r="W11" s="4">
        <v>5</v>
      </c>
      <c r="X11" s="4">
        <v>4</v>
      </c>
      <c r="Y11" s="4">
        <v>4</v>
      </c>
      <c r="Z11" s="4">
        <v>5</v>
      </c>
      <c r="AA11" s="4">
        <v>1</v>
      </c>
      <c r="AB11" s="4">
        <v>5</v>
      </c>
      <c r="AC11" s="4">
        <v>5</v>
      </c>
      <c r="AD11" s="4">
        <v>5</v>
      </c>
      <c r="AE11" s="4">
        <v>4</v>
      </c>
      <c r="AF11" s="4">
        <v>3</v>
      </c>
      <c r="AG11" s="4">
        <v>0</v>
      </c>
      <c r="AH11" s="4">
        <v>0</v>
      </c>
      <c r="AI11" s="4">
        <v>5</v>
      </c>
      <c r="AJ11" s="4">
        <v>5</v>
      </c>
      <c r="AK11" s="4">
        <v>4</v>
      </c>
      <c r="AL11" s="4">
        <v>4</v>
      </c>
      <c r="AM11" s="4">
        <v>5</v>
      </c>
      <c r="AN11" s="4">
        <v>4</v>
      </c>
      <c r="AO11" s="4">
        <v>4</v>
      </c>
      <c r="AP11" s="4">
        <v>5</v>
      </c>
      <c r="AQ11" s="4">
        <v>1</v>
      </c>
      <c r="AR11" s="4">
        <v>4</v>
      </c>
      <c r="AS11" s="4">
        <v>2</v>
      </c>
      <c r="AT11" s="4">
        <v>4</v>
      </c>
      <c r="AU11" s="4">
        <v>3</v>
      </c>
      <c r="AV11" s="4">
        <v>1</v>
      </c>
      <c r="AW11" s="4">
        <v>0</v>
      </c>
      <c r="AX11" s="4">
        <v>5</v>
      </c>
      <c r="AY11" s="4">
        <v>1</v>
      </c>
      <c r="AZ11" s="4">
        <v>0</v>
      </c>
      <c r="BA11" s="4">
        <v>1</v>
      </c>
      <c r="BB11" s="4">
        <v>2</v>
      </c>
      <c r="BC11" s="4">
        <v>0</v>
      </c>
      <c r="BD11" s="4">
        <v>4</v>
      </c>
      <c r="BE11" s="4">
        <v>4</v>
      </c>
      <c r="BF11" s="4">
        <v>3</v>
      </c>
      <c r="BG11" s="4">
        <v>3</v>
      </c>
      <c r="BH11" s="4">
        <v>0</v>
      </c>
      <c r="BI11" s="4">
        <v>1</v>
      </c>
      <c r="BJ11" s="4">
        <v>5</v>
      </c>
      <c r="BK11" s="4">
        <v>0</v>
      </c>
      <c r="BL11" s="4">
        <v>1</v>
      </c>
      <c r="BM11" s="4">
        <v>2</v>
      </c>
      <c r="BN11" s="4">
        <v>0</v>
      </c>
      <c r="BO11" s="4">
        <v>2</v>
      </c>
      <c r="BP11" s="4">
        <v>3</v>
      </c>
      <c r="BQ11" s="4">
        <v>4</v>
      </c>
      <c r="BR11" s="4">
        <v>3</v>
      </c>
      <c r="BS11" s="4">
        <v>0</v>
      </c>
      <c r="BT11" s="4">
        <v>5</v>
      </c>
      <c r="BU11" s="4">
        <v>2</v>
      </c>
      <c r="BV11" s="4">
        <v>1</v>
      </c>
      <c r="BW11" s="4">
        <v>4</v>
      </c>
      <c r="BX11" s="4">
        <v>3</v>
      </c>
      <c r="BY11" s="4">
        <v>4</v>
      </c>
      <c r="BZ11" s="4">
        <v>5</v>
      </c>
      <c r="CA11" s="4">
        <v>5</v>
      </c>
      <c r="CB11" s="4">
        <v>5</v>
      </c>
      <c r="CC11" s="4">
        <v>5</v>
      </c>
      <c r="CD11" s="4">
        <v>3</v>
      </c>
      <c r="CE11" s="4">
        <v>4</v>
      </c>
      <c r="CF11" s="4">
        <v>5</v>
      </c>
      <c r="CG11" s="4">
        <v>2</v>
      </c>
      <c r="CH11" s="4">
        <v>2</v>
      </c>
      <c r="CI11" s="4">
        <v>5</v>
      </c>
      <c r="CJ11" s="4">
        <v>3</v>
      </c>
      <c r="CK11" s="4">
        <v>0</v>
      </c>
      <c r="CL11" s="4">
        <v>0</v>
      </c>
      <c r="CM11" s="4">
        <v>5</v>
      </c>
    </row>
    <row r="12" spans="1:91" ht="34">
      <c r="A12" s="3" t="s">
        <v>9</v>
      </c>
      <c r="B12" s="4">
        <v>5</v>
      </c>
      <c r="C12" s="4">
        <v>5</v>
      </c>
      <c r="D12" s="4">
        <v>5</v>
      </c>
      <c r="E12" s="4">
        <v>4</v>
      </c>
      <c r="F12" s="4">
        <v>4</v>
      </c>
      <c r="G12" s="4">
        <v>3</v>
      </c>
      <c r="H12" s="4">
        <v>0</v>
      </c>
      <c r="I12" s="4">
        <v>4</v>
      </c>
      <c r="J12" s="4">
        <v>2</v>
      </c>
      <c r="K12" s="4">
        <v>4</v>
      </c>
      <c r="L12" s="4">
        <v>3</v>
      </c>
      <c r="M12" s="4">
        <v>3</v>
      </c>
      <c r="N12" s="4">
        <v>5</v>
      </c>
      <c r="O12" s="4">
        <v>3</v>
      </c>
      <c r="P12" s="4">
        <v>3</v>
      </c>
      <c r="Q12" s="4">
        <v>3</v>
      </c>
      <c r="R12" s="4">
        <v>5</v>
      </c>
      <c r="S12" s="4">
        <v>5</v>
      </c>
      <c r="T12" s="4">
        <v>5</v>
      </c>
      <c r="U12" s="4">
        <v>5</v>
      </c>
      <c r="V12" s="4">
        <v>4</v>
      </c>
      <c r="W12" s="4">
        <v>5</v>
      </c>
      <c r="X12" s="4">
        <v>5</v>
      </c>
      <c r="Y12" s="4">
        <v>5</v>
      </c>
      <c r="Z12" s="4">
        <v>5</v>
      </c>
      <c r="AA12" s="4">
        <v>2</v>
      </c>
      <c r="AB12" s="4">
        <v>3</v>
      </c>
      <c r="AC12" s="4">
        <v>5</v>
      </c>
      <c r="AD12" s="4">
        <v>3</v>
      </c>
      <c r="AE12" s="4">
        <v>4</v>
      </c>
      <c r="AF12" s="4">
        <v>4</v>
      </c>
      <c r="AG12" s="4">
        <v>5</v>
      </c>
      <c r="AH12" s="4">
        <v>4</v>
      </c>
      <c r="AI12" s="4">
        <v>5</v>
      </c>
      <c r="AJ12" s="4">
        <v>5</v>
      </c>
      <c r="AK12" s="4">
        <v>4</v>
      </c>
      <c r="AL12" s="4">
        <v>3</v>
      </c>
      <c r="AM12" s="4">
        <v>5</v>
      </c>
      <c r="AN12" s="4">
        <v>1</v>
      </c>
      <c r="AO12" s="4">
        <v>5</v>
      </c>
      <c r="AP12" s="4">
        <v>5</v>
      </c>
      <c r="AQ12" s="4">
        <v>3</v>
      </c>
      <c r="AR12" s="4">
        <v>5</v>
      </c>
      <c r="AS12" s="4">
        <v>4</v>
      </c>
      <c r="AT12" s="4">
        <v>2</v>
      </c>
      <c r="AU12" s="4">
        <v>5</v>
      </c>
      <c r="AV12" s="4">
        <v>3</v>
      </c>
      <c r="AW12" s="4">
        <v>5</v>
      </c>
      <c r="AX12" s="4">
        <v>2</v>
      </c>
      <c r="AY12" s="4">
        <v>4</v>
      </c>
      <c r="AZ12" s="4">
        <v>3</v>
      </c>
      <c r="BA12" s="4">
        <v>2</v>
      </c>
      <c r="BB12" s="4">
        <v>4</v>
      </c>
      <c r="BC12" s="4">
        <v>3</v>
      </c>
      <c r="BD12" s="4">
        <v>4</v>
      </c>
      <c r="BE12" s="4">
        <v>3</v>
      </c>
      <c r="BF12" s="4">
        <v>3</v>
      </c>
      <c r="BG12" s="4">
        <v>3</v>
      </c>
      <c r="BH12" s="4">
        <v>2</v>
      </c>
      <c r="BI12" s="4">
        <v>3</v>
      </c>
      <c r="BJ12" s="4">
        <v>5</v>
      </c>
      <c r="BK12" s="4">
        <v>2</v>
      </c>
      <c r="BL12" s="4">
        <v>1</v>
      </c>
      <c r="BM12" s="4">
        <v>5</v>
      </c>
      <c r="BN12" s="4">
        <v>0</v>
      </c>
      <c r="BO12" s="4">
        <v>1</v>
      </c>
      <c r="BP12" s="4">
        <v>4</v>
      </c>
      <c r="BQ12" s="4">
        <v>5</v>
      </c>
      <c r="BR12" s="4">
        <v>5</v>
      </c>
      <c r="BS12" s="4">
        <v>3</v>
      </c>
      <c r="BT12" s="4">
        <v>5</v>
      </c>
      <c r="BU12" s="4">
        <v>4</v>
      </c>
      <c r="BV12" s="4">
        <v>4</v>
      </c>
      <c r="BW12" s="4">
        <v>4</v>
      </c>
      <c r="BX12" s="4">
        <v>4</v>
      </c>
      <c r="BY12" s="4">
        <v>1</v>
      </c>
      <c r="BZ12" s="4">
        <v>4</v>
      </c>
      <c r="CA12" s="4">
        <v>5</v>
      </c>
      <c r="CB12" s="4">
        <v>5</v>
      </c>
      <c r="CC12" s="4">
        <v>4</v>
      </c>
      <c r="CD12" s="4">
        <v>2</v>
      </c>
      <c r="CE12" s="4">
        <v>5</v>
      </c>
      <c r="CF12" s="4">
        <v>1</v>
      </c>
      <c r="CG12" s="4">
        <v>3</v>
      </c>
      <c r="CH12" s="4">
        <v>2</v>
      </c>
      <c r="CI12" s="4">
        <v>5</v>
      </c>
      <c r="CJ12" s="4">
        <v>5</v>
      </c>
      <c r="CK12" s="4">
        <v>5</v>
      </c>
      <c r="CL12" s="4">
        <v>2</v>
      </c>
      <c r="CM12" s="4">
        <v>4</v>
      </c>
    </row>
    <row r="13" spans="1:91" s="13" customFormat="1" ht="20">
      <c r="A13" s="2" t="s">
        <v>10</v>
      </c>
      <c r="B13" s="2">
        <f>SUM(B14:B16)</f>
        <v>12</v>
      </c>
      <c r="C13" s="2">
        <f t="shared" ref="C13:BN13" si="10">SUM(C14:C16)</f>
        <v>9</v>
      </c>
      <c r="D13" s="2">
        <f t="shared" si="10"/>
        <v>13</v>
      </c>
      <c r="E13" s="2">
        <f t="shared" si="10"/>
        <v>3</v>
      </c>
      <c r="F13" s="2">
        <f t="shared" si="10"/>
        <v>0</v>
      </c>
      <c r="G13" s="2">
        <f t="shared" ref="G13" si="11">SUM(G14:G16)</f>
        <v>10</v>
      </c>
      <c r="H13" s="2">
        <f t="shared" si="10"/>
        <v>0</v>
      </c>
      <c r="I13" s="2">
        <f t="shared" si="10"/>
        <v>11</v>
      </c>
      <c r="J13" s="2">
        <f t="shared" si="10"/>
        <v>6</v>
      </c>
      <c r="K13" s="2">
        <f t="shared" si="10"/>
        <v>7</v>
      </c>
      <c r="L13" s="2">
        <f t="shared" si="10"/>
        <v>8</v>
      </c>
      <c r="M13" s="2">
        <f t="shared" si="10"/>
        <v>6</v>
      </c>
      <c r="N13" s="2">
        <f t="shared" si="10"/>
        <v>6</v>
      </c>
      <c r="O13" s="2">
        <f t="shared" si="10"/>
        <v>9</v>
      </c>
      <c r="P13" s="2">
        <f t="shared" si="10"/>
        <v>13</v>
      </c>
      <c r="Q13" s="2">
        <f t="shared" si="10"/>
        <v>15</v>
      </c>
      <c r="R13" s="2">
        <f t="shared" si="10"/>
        <v>3</v>
      </c>
      <c r="S13" s="2">
        <f t="shared" si="10"/>
        <v>3</v>
      </c>
      <c r="T13" s="2">
        <f t="shared" si="10"/>
        <v>5</v>
      </c>
      <c r="U13" s="2">
        <f t="shared" si="10"/>
        <v>15</v>
      </c>
      <c r="V13" s="2">
        <f t="shared" si="10"/>
        <v>10</v>
      </c>
      <c r="W13" s="2">
        <f t="shared" si="10"/>
        <v>10</v>
      </c>
      <c r="X13" s="2">
        <f t="shared" si="10"/>
        <v>14</v>
      </c>
      <c r="Y13" s="2">
        <f t="shared" si="10"/>
        <v>0</v>
      </c>
      <c r="Z13" s="2">
        <f t="shared" si="10"/>
        <v>10</v>
      </c>
      <c r="AA13" s="2">
        <f t="shared" si="10"/>
        <v>4</v>
      </c>
      <c r="AB13" s="2">
        <f t="shared" si="10"/>
        <v>0</v>
      </c>
      <c r="AC13" s="2">
        <f t="shared" si="10"/>
        <v>12</v>
      </c>
      <c r="AD13" s="2">
        <f t="shared" si="10"/>
        <v>7</v>
      </c>
      <c r="AE13" s="2">
        <f t="shared" si="10"/>
        <v>5</v>
      </c>
      <c r="AF13" s="2">
        <f t="shared" si="10"/>
        <v>5</v>
      </c>
      <c r="AG13" s="2">
        <f t="shared" si="10"/>
        <v>15</v>
      </c>
      <c r="AH13" s="2">
        <f t="shared" si="10"/>
        <v>14</v>
      </c>
      <c r="AI13" s="2">
        <f t="shared" si="10"/>
        <v>15</v>
      </c>
      <c r="AJ13" s="2">
        <f t="shared" si="10"/>
        <v>8</v>
      </c>
      <c r="AK13" s="2">
        <f t="shared" si="10"/>
        <v>10</v>
      </c>
      <c r="AL13" s="2">
        <f t="shared" si="10"/>
        <v>8</v>
      </c>
      <c r="AM13" s="2">
        <f t="shared" si="10"/>
        <v>13</v>
      </c>
      <c r="AN13" s="2">
        <f t="shared" si="10"/>
        <v>3</v>
      </c>
      <c r="AO13" s="2">
        <f t="shared" si="10"/>
        <v>11</v>
      </c>
      <c r="AP13" s="2">
        <f t="shared" si="10"/>
        <v>15</v>
      </c>
      <c r="AQ13" s="2">
        <f t="shared" si="10"/>
        <v>4</v>
      </c>
      <c r="AR13" s="2">
        <f t="shared" si="10"/>
        <v>5</v>
      </c>
      <c r="AS13" s="2">
        <f t="shared" si="10"/>
        <v>5</v>
      </c>
      <c r="AT13" s="2">
        <f t="shared" si="10"/>
        <v>6</v>
      </c>
      <c r="AU13" s="2">
        <f t="shared" si="10"/>
        <v>15</v>
      </c>
      <c r="AV13" s="2">
        <f t="shared" si="10"/>
        <v>13</v>
      </c>
      <c r="AW13" s="2">
        <f t="shared" si="10"/>
        <v>15</v>
      </c>
      <c r="AX13" s="2">
        <f t="shared" si="10"/>
        <v>9</v>
      </c>
      <c r="AY13" s="2">
        <f t="shared" si="10"/>
        <v>0</v>
      </c>
      <c r="AZ13" s="2">
        <f>SUM(AZ14:AZ16)</f>
        <v>0</v>
      </c>
      <c r="BA13" s="2">
        <f t="shared" si="10"/>
        <v>5</v>
      </c>
      <c r="BB13" s="2">
        <f t="shared" si="10"/>
        <v>0</v>
      </c>
      <c r="BC13" s="2">
        <f t="shared" si="10"/>
        <v>7</v>
      </c>
      <c r="BD13" s="2">
        <f t="shared" si="10"/>
        <v>7</v>
      </c>
      <c r="BE13" s="2">
        <f t="shared" si="10"/>
        <v>3</v>
      </c>
      <c r="BF13" s="2">
        <f t="shared" si="10"/>
        <v>5</v>
      </c>
      <c r="BG13" s="2">
        <f t="shared" si="10"/>
        <v>5</v>
      </c>
      <c r="BH13" s="2">
        <f t="shared" si="10"/>
        <v>0</v>
      </c>
      <c r="BI13" s="2">
        <f t="shared" si="10"/>
        <v>8</v>
      </c>
      <c r="BJ13" s="2">
        <f t="shared" si="10"/>
        <v>9</v>
      </c>
      <c r="BK13" s="2">
        <f t="shared" si="10"/>
        <v>3</v>
      </c>
      <c r="BL13" s="2">
        <f t="shared" si="10"/>
        <v>3</v>
      </c>
      <c r="BM13" s="2">
        <f t="shared" si="10"/>
        <v>7</v>
      </c>
      <c r="BN13" s="2">
        <f t="shared" si="10"/>
        <v>0</v>
      </c>
      <c r="BO13" s="2">
        <f t="shared" ref="BO13" si="12">SUM(BO14:BO16)</f>
        <v>9</v>
      </c>
      <c r="BP13" s="2">
        <f t="shared" ref="BP13:CM13" si="13">SUM(BP14:BP16)</f>
        <v>8</v>
      </c>
      <c r="BQ13" s="2">
        <f t="shared" si="13"/>
        <v>3</v>
      </c>
      <c r="BR13" s="2">
        <f t="shared" si="13"/>
        <v>13</v>
      </c>
      <c r="BS13" s="2">
        <f t="shared" si="13"/>
        <v>14</v>
      </c>
      <c r="BT13" s="2">
        <f t="shared" si="13"/>
        <v>15</v>
      </c>
      <c r="BU13" s="2">
        <f t="shared" si="13"/>
        <v>6</v>
      </c>
      <c r="BV13" s="2">
        <f t="shared" si="13"/>
        <v>8</v>
      </c>
      <c r="BW13" s="2">
        <f t="shared" si="13"/>
        <v>11</v>
      </c>
      <c r="BX13" s="2">
        <f t="shared" si="13"/>
        <v>9</v>
      </c>
      <c r="BY13" s="2">
        <f t="shared" si="13"/>
        <v>0</v>
      </c>
      <c r="BZ13" s="2">
        <f t="shared" si="13"/>
        <v>0</v>
      </c>
      <c r="CA13" s="2">
        <f t="shared" si="13"/>
        <v>5</v>
      </c>
      <c r="CB13" s="2">
        <f t="shared" si="13"/>
        <v>11</v>
      </c>
      <c r="CC13" s="2">
        <f t="shared" si="13"/>
        <v>10</v>
      </c>
      <c r="CD13" s="2">
        <f t="shared" si="13"/>
        <v>5</v>
      </c>
      <c r="CE13" s="2">
        <f t="shared" si="13"/>
        <v>5</v>
      </c>
      <c r="CF13" s="2">
        <f t="shared" si="13"/>
        <v>4</v>
      </c>
      <c r="CG13" s="2">
        <f t="shared" si="13"/>
        <v>6</v>
      </c>
      <c r="CH13" s="2">
        <f t="shared" si="13"/>
        <v>11</v>
      </c>
      <c r="CI13" s="2">
        <f t="shared" si="13"/>
        <v>9</v>
      </c>
      <c r="CJ13" s="2">
        <f t="shared" si="13"/>
        <v>6</v>
      </c>
      <c r="CK13" s="2">
        <f t="shared" si="13"/>
        <v>6</v>
      </c>
      <c r="CL13" s="2">
        <f t="shared" si="13"/>
        <v>10</v>
      </c>
      <c r="CM13" s="2">
        <f t="shared" si="13"/>
        <v>8</v>
      </c>
    </row>
    <row r="14" spans="1:91" ht="68">
      <c r="A14" s="5" t="s">
        <v>11</v>
      </c>
      <c r="B14" s="4">
        <v>5</v>
      </c>
      <c r="C14" s="4">
        <v>5</v>
      </c>
      <c r="D14" s="4">
        <v>5</v>
      </c>
      <c r="E14" s="4">
        <v>0</v>
      </c>
      <c r="F14" s="4">
        <v>0</v>
      </c>
      <c r="G14" s="4">
        <v>4</v>
      </c>
      <c r="H14" s="4">
        <v>0</v>
      </c>
      <c r="I14" s="4">
        <v>5</v>
      </c>
      <c r="J14" s="4">
        <v>1</v>
      </c>
      <c r="K14" s="4">
        <v>3</v>
      </c>
      <c r="L14" s="4">
        <v>5</v>
      </c>
      <c r="M14" s="4">
        <v>3</v>
      </c>
      <c r="N14" s="4">
        <v>4</v>
      </c>
      <c r="O14" s="4">
        <v>1</v>
      </c>
      <c r="P14" s="4">
        <v>4</v>
      </c>
      <c r="Q14" s="4">
        <v>5</v>
      </c>
      <c r="R14" s="4">
        <v>3</v>
      </c>
      <c r="S14" s="4">
        <v>1</v>
      </c>
      <c r="T14" s="4">
        <v>3</v>
      </c>
      <c r="U14" s="4">
        <v>5</v>
      </c>
      <c r="V14" s="4">
        <v>3</v>
      </c>
      <c r="W14" s="4">
        <v>5</v>
      </c>
      <c r="X14" s="4">
        <v>5</v>
      </c>
      <c r="Y14" s="4">
        <v>0</v>
      </c>
      <c r="Z14" s="4">
        <v>5</v>
      </c>
      <c r="AA14" s="4">
        <v>2</v>
      </c>
      <c r="AB14" s="4">
        <v>0</v>
      </c>
      <c r="AC14" s="4">
        <v>5</v>
      </c>
      <c r="AD14" s="4">
        <v>5</v>
      </c>
      <c r="AE14" s="4">
        <v>1</v>
      </c>
      <c r="AF14" s="4">
        <v>5</v>
      </c>
      <c r="AG14" s="4">
        <v>5</v>
      </c>
      <c r="AH14" s="4">
        <v>5</v>
      </c>
      <c r="AI14" s="4">
        <v>5</v>
      </c>
      <c r="AJ14" s="4">
        <v>4</v>
      </c>
      <c r="AK14" s="4">
        <v>5</v>
      </c>
      <c r="AL14" s="4">
        <v>0</v>
      </c>
      <c r="AM14" s="4">
        <v>4</v>
      </c>
      <c r="AN14" s="4">
        <v>0</v>
      </c>
      <c r="AO14" s="4">
        <v>4</v>
      </c>
      <c r="AP14" s="4">
        <v>5</v>
      </c>
      <c r="AQ14" s="4">
        <v>4</v>
      </c>
      <c r="AR14" s="4">
        <v>5</v>
      </c>
      <c r="AS14" s="4">
        <v>5</v>
      </c>
      <c r="AT14" s="4">
        <v>4</v>
      </c>
      <c r="AU14" s="4">
        <v>5</v>
      </c>
      <c r="AV14" s="4">
        <v>5</v>
      </c>
      <c r="AW14" s="4">
        <v>5</v>
      </c>
      <c r="AX14" s="4">
        <v>5</v>
      </c>
      <c r="AY14" s="4">
        <v>0</v>
      </c>
      <c r="AZ14" s="4">
        <v>0</v>
      </c>
      <c r="BA14" s="4">
        <v>0</v>
      </c>
      <c r="BB14" s="4">
        <v>0</v>
      </c>
      <c r="BC14" s="4">
        <v>2</v>
      </c>
      <c r="BD14" s="4">
        <v>4</v>
      </c>
      <c r="BE14" s="4">
        <v>0</v>
      </c>
      <c r="BF14" s="4">
        <v>5</v>
      </c>
      <c r="BG14" s="4">
        <v>0</v>
      </c>
      <c r="BH14" s="4">
        <v>0</v>
      </c>
      <c r="BI14" s="4">
        <v>5</v>
      </c>
      <c r="BJ14" s="4">
        <v>5</v>
      </c>
      <c r="BK14" s="4">
        <v>3</v>
      </c>
      <c r="BL14" s="4">
        <v>3</v>
      </c>
      <c r="BM14" s="4">
        <v>5</v>
      </c>
      <c r="BN14" s="4">
        <v>0</v>
      </c>
      <c r="BO14" s="4">
        <v>3</v>
      </c>
      <c r="BP14" s="4">
        <v>0</v>
      </c>
      <c r="BQ14" s="4">
        <v>3</v>
      </c>
      <c r="BR14" s="4">
        <v>5</v>
      </c>
      <c r="BS14" s="4">
        <v>5</v>
      </c>
      <c r="BT14" s="4">
        <v>5</v>
      </c>
      <c r="BU14" s="4">
        <v>2</v>
      </c>
      <c r="BV14" s="4">
        <v>5</v>
      </c>
      <c r="BW14" s="4">
        <v>4</v>
      </c>
      <c r="BX14" s="4">
        <v>5</v>
      </c>
      <c r="BY14" s="4">
        <v>0</v>
      </c>
      <c r="BZ14" s="4">
        <v>0</v>
      </c>
      <c r="CA14" s="4">
        <v>5</v>
      </c>
      <c r="CB14" s="4">
        <v>5</v>
      </c>
      <c r="CC14" s="4">
        <v>5</v>
      </c>
      <c r="CD14" s="4">
        <v>3</v>
      </c>
      <c r="CE14" s="4">
        <v>5</v>
      </c>
      <c r="CF14" s="4">
        <v>0</v>
      </c>
      <c r="CG14" s="4">
        <v>3</v>
      </c>
      <c r="CH14" s="4">
        <v>5</v>
      </c>
      <c r="CI14" s="4">
        <v>0</v>
      </c>
      <c r="CJ14" s="4">
        <v>4</v>
      </c>
      <c r="CK14" s="4">
        <v>5</v>
      </c>
      <c r="CL14" s="4">
        <v>5</v>
      </c>
      <c r="CM14" s="4">
        <v>5</v>
      </c>
    </row>
    <row r="15" spans="1:91" ht="34">
      <c r="A15" s="3" t="s">
        <v>12</v>
      </c>
      <c r="B15" s="4">
        <v>3</v>
      </c>
      <c r="C15" s="4">
        <v>0</v>
      </c>
      <c r="D15" s="4">
        <v>3</v>
      </c>
      <c r="E15" s="4">
        <v>3</v>
      </c>
      <c r="F15" s="4">
        <v>0</v>
      </c>
      <c r="G15" s="4">
        <v>4</v>
      </c>
      <c r="H15" s="4">
        <v>0</v>
      </c>
      <c r="I15" s="4">
        <v>5</v>
      </c>
      <c r="J15" s="4">
        <v>4</v>
      </c>
      <c r="K15" s="4">
        <v>0</v>
      </c>
      <c r="L15" s="4">
        <v>3</v>
      </c>
      <c r="M15" s="4">
        <v>0</v>
      </c>
      <c r="N15" s="4">
        <v>1</v>
      </c>
      <c r="O15" s="4">
        <v>5</v>
      </c>
      <c r="P15" s="4">
        <v>5</v>
      </c>
      <c r="Q15" s="4">
        <v>5</v>
      </c>
      <c r="R15" s="4">
        <v>0</v>
      </c>
      <c r="S15" s="4">
        <v>1</v>
      </c>
      <c r="T15" s="4">
        <v>0</v>
      </c>
      <c r="U15" s="4">
        <v>5</v>
      </c>
      <c r="V15" s="4">
        <v>4</v>
      </c>
      <c r="W15" s="4">
        <v>0</v>
      </c>
      <c r="X15" s="4">
        <v>4</v>
      </c>
      <c r="Y15" s="4">
        <v>0</v>
      </c>
      <c r="Z15" s="4">
        <v>0</v>
      </c>
      <c r="AA15" s="4">
        <v>1</v>
      </c>
      <c r="AB15" s="4">
        <v>0</v>
      </c>
      <c r="AC15" s="4">
        <v>4</v>
      </c>
      <c r="AD15" s="4">
        <v>2</v>
      </c>
      <c r="AE15" s="4">
        <v>0</v>
      </c>
      <c r="AF15" s="4">
        <v>0</v>
      </c>
      <c r="AG15" s="4">
        <v>5</v>
      </c>
      <c r="AH15" s="4">
        <v>4</v>
      </c>
      <c r="AI15" s="4">
        <v>5</v>
      </c>
      <c r="AJ15" s="4">
        <v>1</v>
      </c>
      <c r="AK15" s="4">
        <v>0</v>
      </c>
      <c r="AL15" s="4">
        <v>4</v>
      </c>
      <c r="AM15" s="4">
        <v>4</v>
      </c>
      <c r="AN15" s="4">
        <v>0</v>
      </c>
      <c r="AO15" s="4">
        <v>3</v>
      </c>
      <c r="AP15" s="4">
        <v>5</v>
      </c>
      <c r="AQ15" s="4">
        <v>0</v>
      </c>
      <c r="AR15" s="4">
        <v>0</v>
      </c>
      <c r="AS15" s="4">
        <v>0</v>
      </c>
      <c r="AT15" s="4">
        <v>1</v>
      </c>
      <c r="AU15" s="4">
        <v>5</v>
      </c>
      <c r="AV15" s="4">
        <v>5</v>
      </c>
      <c r="AW15" s="4">
        <v>5</v>
      </c>
      <c r="AX15" s="4">
        <v>4</v>
      </c>
      <c r="AY15" s="4">
        <v>0</v>
      </c>
      <c r="AZ15" s="4">
        <v>0</v>
      </c>
      <c r="BA15" s="4">
        <v>3</v>
      </c>
      <c r="BB15" s="4">
        <v>0</v>
      </c>
      <c r="BC15" s="4">
        <v>0</v>
      </c>
      <c r="BD15" s="4">
        <v>3</v>
      </c>
      <c r="BE15" s="4">
        <v>0</v>
      </c>
      <c r="BF15" s="4">
        <v>0</v>
      </c>
      <c r="BG15" s="4">
        <v>5</v>
      </c>
      <c r="BH15" s="4">
        <v>0</v>
      </c>
      <c r="BI15" s="4">
        <v>0</v>
      </c>
      <c r="BJ15" s="4">
        <v>0</v>
      </c>
      <c r="BK15" s="4">
        <v>0</v>
      </c>
      <c r="BL15" s="4">
        <v>0</v>
      </c>
      <c r="BM15" s="4">
        <v>0</v>
      </c>
      <c r="BN15" s="4">
        <v>0</v>
      </c>
      <c r="BO15" s="4">
        <v>4</v>
      </c>
      <c r="BP15" s="4">
        <v>3</v>
      </c>
      <c r="BQ15" s="4">
        <v>0</v>
      </c>
      <c r="BR15" s="4">
        <v>4</v>
      </c>
      <c r="BS15" s="4">
        <v>5</v>
      </c>
      <c r="BT15" s="4">
        <v>5</v>
      </c>
      <c r="BU15" s="4">
        <v>2</v>
      </c>
      <c r="BV15" s="4">
        <v>0</v>
      </c>
      <c r="BW15" s="4">
        <v>3</v>
      </c>
      <c r="BX15" s="4">
        <v>0</v>
      </c>
      <c r="BY15" s="4">
        <v>0</v>
      </c>
      <c r="BZ15" s="4">
        <v>0</v>
      </c>
      <c r="CA15" s="4">
        <v>0</v>
      </c>
      <c r="CB15" s="4">
        <v>1</v>
      </c>
      <c r="CC15" s="4">
        <v>0</v>
      </c>
      <c r="CD15" s="4">
        <v>1</v>
      </c>
      <c r="CE15" s="4">
        <v>0</v>
      </c>
      <c r="CF15" s="4">
        <v>3</v>
      </c>
      <c r="CG15" s="4">
        <v>2</v>
      </c>
      <c r="CH15" s="4">
        <v>3</v>
      </c>
      <c r="CI15" s="4">
        <v>4</v>
      </c>
      <c r="CJ15" s="4">
        <v>0</v>
      </c>
      <c r="CK15" s="4">
        <v>0</v>
      </c>
      <c r="CL15" s="4">
        <v>5</v>
      </c>
      <c r="CM15" s="4">
        <v>0</v>
      </c>
    </row>
    <row r="16" spans="1:91" ht="51">
      <c r="A16" s="5" t="s">
        <v>13</v>
      </c>
      <c r="B16" s="4">
        <v>4</v>
      </c>
      <c r="C16" s="4">
        <v>4</v>
      </c>
      <c r="D16" s="4">
        <v>5</v>
      </c>
      <c r="E16" s="4">
        <v>0</v>
      </c>
      <c r="F16" s="4">
        <v>0</v>
      </c>
      <c r="G16" s="4">
        <v>2</v>
      </c>
      <c r="H16" s="4">
        <v>0</v>
      </c>
      <c r="I16" s="4">
        <v>1</v>
      </c>
      <c r="J16" s="4">
        <v>1</v>
      </c>
      <c r="K16" s="4">
        <v>4</v>
      </c>
      <c r="L16" s="4">
        <v>0</v>
      </c>
      <c r="M16" s="4">
        <v>3</v>
      </c>
      <c r="N16" s="4">
        <v>1</v>
      </c>
      <c r="O16" s="4">
        <v>3</v>
      </c>
      <c r="P16" s="4">
        <v>4</v>
      </c>
      <c r="Q16" s="4">
        <v>5</v>
      </c>
      <c r="R16" s="4">
        <v>0</v>
      </c>
      <c r="S16" s="4">
        <v>1</v>
      </c>
      <c r="T16" s="4">
        <v>2</v>
      </c>
      <c r="U16" s="4">
        <v>5</v>
      </c>
      <c r="V16" s="4">
        <v>3</v>
      </c>
      <c r="W16" s="4">
        <v>5</v>
      </c>
      <c r="X16" s="4">
        <v>5</v>
      </c>
      <c r="Y16" s="4">
        <v>0</v>
      </c>
      <c r="Z16" s="4">
        <v>5</v>
      </c>
      <c r="AA16" s="4">
        <v>1</v>
      </c>
      <c r="AB16" s="4">
        <v>0</v>
      </c>
      <c r="AC16" s="4">
        <v>3</v>
      </c>
      <c r="AD16" s="4">
        <v>0</v>
      </c>
      <c r="AE16" s="4">
        <v>4</v>
      </c>
      <c r="AF16" s="4">
        <v>0</v>
      </c>
      <c r="AG16" s="4">
        <v>5</v>
      </c>
      <c r="AH16" s="4">
        <v>5</v>
      </c>
      <c r="AI16" s="4">
        <v>5</v>
      </c>
      <c r="AJ16" s="4">
        <v>3</v>
      </c>
      <c r="AK16" s="4">
        <v>5</v>
      </c>
      <c r="AL16" s="4">
        <v>4</v>
      </c>
      <c r="AM16" s="4">
        <v>5</v>
      </c>
      <c r="AN16" s="4">
        <v>3</v>
      </c>
      <c r="AO16" s="4">
        <v>4</v>
      </c>
      <c r="AP16" s="4">
        <v>5</v>
      </c>
      <c r="AQ16" s="4">
        <v>0</v>
      </c>
      <c r="AR16" s="4">
        <v>0</v>
      </c>
      <c r="AS16" s="4">
        <v>0</v>
      </c>
      <c r="AT16" s="4">
        <v>1</v>
      </c>
      <c r="AU16" s="4">
        <v>5</v>
      </c>
      <c r="AV16" s="4">
        <v>3</v>
      </c>
      <c r="AW16" s="4">
        <v>5</v>
      </c>
      <c r="AX16" s="4">
        <v>0</v>
      </c>
      <c r="AY16" s="4">
        <v>0</v>
      </c>
      <c r="AZ16" s="4">
        <v>0</v>
      </c>
      <c r="BA16" s="4">
        <v>2</v>
      </c>
      <c r="BB16" s="4">
        <v>0</v>
      </c>
      <c r="BC16" s="4">
        <v>5</v>
      </c>
      <c r="BD16" s="4">
        <v>0</v>
      </c>
      <c r="BE16" s="4">
        <v>3</v>
      </c>
      <c r="BF16" s="4">
        <v>0</v>
      </c>
      <c r="BG16" s="4">
        <v>0</v>
      </c>
      <c r="BH16" s="4">
        <v>0</v>
      </c>
      <c r="BI16" s="4">
        <v>3</v>
      </c>
      <c r="BJ16" s="4">
        <v>4</v>
      </c>
      <c r="BK16" s="4">
        <v>0</v>
      </c>
      <c r="BL16" s="4">
        <v>0</v>
      </c>
      <c r="BM16" s="4">
        <v>2</v>
      </c>
      <c r="BN16" s="4">
        <v>0</v>
      </c>
      <c r="BO16" s="4">
        <v>2</v>
      </c>
      <c r="BP16" s="4">
        <v>5</v>
      </c>
      <c r="BQ16" s="4">
        <v>0</v>
      </c>
      <c r="BR16" s="4">
        <v>4</v>
      </c>
      <c r="BS16" s="4">
        <v>4</v>
      </c>
      <c r="BT16" s="4">
        <v>5</v>
      </c>
      <c r="BU16" s="4">
        <v>2</v>
      </c>
      <c r="BV16" s="4">
        <v>3</v>
      </c>
      <c r="BW16" s="4">
        <v>4</v>
      </c>
      <c r="BX16" s="4">
        <v>4</v>
      </c>
      <c r="BY16" s="4">
        <v>0</v>
      </c>
      <c r="BZ16" s="4">
        <v>0</v>
      </c>
      <c r="CA16" s="4">
        <v>0</v>
      </c>
      <c r="CB16" s="4">
        <v>5</v>
      </c>
      <c r="CC16" s="4">
        <v>5</v>
      </c>
      <c r="CD16" s="4">
        <v>1</v>
      </c>
      <c r="CE16" s="4">
        <v>0</v>
      </c>
      <c r="CF16" s="4">
        <v>1</v>
      </c>
      <c r="CG16" s="4">
        <v>1</v>
      </c>
      <c r="CH16" s="4">
        <v>3</v>
      </c>
      <c r="CI16" s="4">
        <v>5</v>
      </c>
      <c r="CJ16" s="4">
        <v>2</v>
      </c>
      <c r="CK16" s="4">
        <v>1</v>
      </c>
      <c r="CL16" s="4">
        <v>0</v>
      </c>
      <c r="CM16" s="4">
        <v>3</v>
      </c>
    </row>
    <row r="17" spans="1:91" s="13" customFormat="1" ht="20">
      <c r="A17" s="2" t="s">
        <v>14</v>
      </c>
      <c r="B17" s="2">
        <f>SUM(B18:B19)</f>
        <v>8</v>
      </c>
      <c r="C17" s="2">
        <f t="shared" ref="C17:BN17" si="14">SUM(C18:C19)</f>
        <v>9</v>
      </c>
      <c r="D17" s="2">
        <f t="shared" si="14"/>
        <v>9</v>
      </c>
      <c r="E17" s="2">
        <f t="shared" si="14"/>
        <v>10</v>
      </c>
      <c r="F17" s="2">
        <f t="shared" si="14"/>
        <v>4</v>
      </c>
      <c r="G17" s="2">
        <f t="shared" ref="G17" si="15">SUM(G18:G19)</f>
        <v>6</v>
      </c>
      <c r="H17" s="2">
        <f t="shared" si="14"/>
        <v>5</v>
      </c>
      <c r="I17" s="2">
        <f t="shared" si="14"/>
        <v>10</v>
      </c>
      <c r="J17" s="2">
        <f t="shared" si="14"/>
        <v>6</v>
      </c>
      <c r="K17" s="2">
        <f t="shared" si="14"/>
        <v>7</v>
      </c>
      <c r="L17" s="2">
        <f t="shared" si="14"/>
        <v>10</v>
      </c>
      <c r="M17" s="2">
        <f t="shared" si="14"/>
        <v>5</v>
      </c>
      <c r="N17" s="2">
        <f t="shared" si="14"/>
        <v>7</v>
      </c>
      <c r="O17" s="2">
        <f t="shared" si="14"/>
        <v>5</v>
      </c>
      <c r="P17" s="2">
        <f t="shared" si="14"/>
        <v>6</v>
      </c>
      <c r="Q17" s="2">
        <f t="shared" si="14"/>
        <v>10</v>
      </c>
      <c r="R17" s="2">
        <f t="shared" si="14"/>
        <v>7</v>
      </c>
      <c r="S17" s="2">
        <f t="shared" si="14"/>
        <v>10</v>
      </c>
      <c r="T17" s="2">
        <f t="shared" si="14"/>
        <v>10</v>
      </c>
      <c r="U17" s="2">
        <f t="shared" si="14"/>
        <v>10</v>
      </c>
      <c r="V17" s="2">
        <f t="shared" si="14"/>
        <v>7</v>
      </c>
      <c r="W17" s="2">
        <f t="shared" si="14"/>
        <v>10</v>
      </c>
      <c r="X17" s="2">
        <f t="shared" si="14"/>
        <v>3</v>
      </c>
      <c r="Y17" s="2">
        <f t="shared" si="14"/>
        <v>4</v>
      </c>
      <c r="Z17" s="2">
        <f t="shared" si="14"/>
        <v>7</v>
      </c>
      <c r="AA17" s="2">
        <f t="shared" si="14"/>
        <v>3</v>
      </c>
      <c r="AB17" s="2">
        <f t="shared" si="14"/>
        <v>5</v>
      </c>
      <c r="AC17" s="2">
        <f t="shared" si="14"/>
        <v>10</v>
      </c>
      <c r="AD17" s="2">
        <f t="shared" si="14"/>
        <v>6</v>
      </c>
      <c r="AE17" s="2">
        <f t="shared" si="14"/>
        <v>7</v>
      </c>
      <c r="AF17" s="2">
        <f t="shared" si="14"/>
        <v>10</v>
      </c>
      <c r="AG17" s="2">
        <f t="shared" si="14"/>
        <v>8</v>
      </c>
      <c r="AH17" s="2">
        <f t="shared" si="14"/>
        <v>9</v>
      </c>
      <c r="AI17" s="2">
        <f t="shared" si="14"/>
        <v>10</v>
      </c>
      <c r="AJ17" s="2">
        <f t="shared" si="14"/>
        <v>10</v>
      </c>
      <c r="AK17" s="2">
        <f t="shared" si="14"/>
        <v>10</v>
      </c>
      <c r="AL17" s="2">
        <f t="shared" si="14"/>
        <v>7</v>
      </c>
      <c r="AM17" s="2">
        <f t="shared" si="14"/>
        <v>5</v>
      </c>
      <c r="AN17" s="2">
        <f t="shared" si="14"/>
        <v>4</v>
      </c>
      <c r="AO17" s="2">
        <f t="shared" si="14"/>
        <v>9</v>
      </c>
      <c r="AP17" s="2">
        <f t="shared" si="14"/>
        <v>8</v>
      </c>
      <c r="AQ17" s="2">
        <f t="shared" si="14"/>
        <v>10</v>
      </c>
      <c r="AR17" s="2">
        <f t="shared" si="14"/>
        <v>6</v>
      </c>
      <c r="AS17" s="2">
        <f t="shared" si="14"/>
        <v>10</v>
      </c>
      <c r="AT17" s="2">
        <f t="shared" si="14"/>
        <v>10</v>
      </c>
      <c r="AU17" s="2">
        <f t="shared" si="14"/>
        <v>8</v>
      </c>
      <c r="AV17" s="2">
        <f t="shared" si="14"/>
        <v>6</v>
      </c>
      <c r="AW17" s="2">
        <f t="shared" si="14"/>
        <v>7</v>
      </c>
      <c r="AX17" s="2">
        <f t="shared" si="14"/>
        <v>10</v>
      </c>
      <c r="AY17" s="2">
        <f t="shared" si="14"/>
        <v>10</v>
      </c>
      <c r="AZ17" s="2">
        <f>SUM(AZ18:AZ19)</f>
        <v>10</v>
      </c>
      <c r="BA17" s="2">
        <f t="shared" si="14"/>
        <v>6</v>
      </c>
      <c r="BB17" s="2">
        <f t="shared" si="14"/>
        <v>9</v>
      </c>
      <c r="BC17" s="2">
        <f t="shared" si="14"/>
        <v>5</v>
      </c>
      <c r="BD17" s="2">
        <f t="shared" si="14"/>
        <v>10</v>
      </c>
      <c r="BE17" s="2">
        <f t="shared" si="14"/>
        <v>9</v>
      </c>
      <c r="BF17" s="2">
        <f t="shared" si="14"/>
        <v>10</v>
      </c>
      <c r="BG17" s="2">
        <f t="shared" si="14"/>
        <v>7</v>
      </c>
      <c r="BH17" s="2">
        <f t="shared" si="14"/>
        <v>6</v>
      </c>
      <c r="BI17" s="2">
        <f t="shared" si="14"/>
        <v>6</v>
      </c>
      <c r="BJ17" s="2">
        <f t="shared" si="14"/>
        <v>7</v>
      </c>
      <c r="BK17" s="2">
        <f t="shared" si="14"/>
        <v>10</v>
      </c>
      <c r="BL17" s="2">
        <f t="shared" si="14"/>
        <v>5</v>
      </c>
      <c r="BM17" s="2">
        <f t="shared" si="14"/>
        <v>8</v>
      </c>
      <c r="BN17" s="2">
        <f t="shared" si="14"/>
        <v>7</v>
      </c>
      <c r="BO17" s="2">
        <f t="shared" ref="BO17" si="16">SUM(BO18:BO19)</f>
        <v>7</v>
      </c>
      <c r="BP17" s="2">
        <f t="shared" ref="BP17:CM17" si="17">SUM(BP18:BP19)</f>
        <v>5</v>
      </c>
      <c r="BQ17" s="2">
        <f t="shared" si="17"/>
        <v>6</v>
      </c>
      <c r="BR17" s="2">
        <f t="shared" si="17"/>
        <v>3</v>
      </c>
      <c r="BS17" s="2">
        <f t="shared" si="17"/>
        <v>3</v>
      </c>
      <c r="BT17" s="2">
        <f t="shared" si="17"/>
        <v>10</v>
      </c>
      <c r="BU17" s="2">
        <f t="shared" si="17"/>
        <v>9</v>
      </c>
      <c r="BV17" s="2">
        <f t="shared" si="17"/>
        <v>9</v>
      </c>
      <c r="BW17" s="2">
        <f t="shared" si="17"/>
        <v>7</v>
      </c>
      <c r="BX17" s="2">
        <f t="shared" si="17"/>
        <v>5</v>
      </c>
      <c r="BY17" s="2">
        <f t="shared" si="17"/>
        <v>5</v>
      </c>
      <c r="BZ17" s="2">
        <f t="shared" si="17"/>
        <v>10</v>
      </c>
      <c r="CA17" s="2">
        <f t="shared" si="17"/>
        <v>7</v>
      </c>
      <c r="CB17" s="2">
        <f t="shared" si="17"/>
        <v>10</v>
      </c>
      <c r="CC17" s="2">
        <f t="shared" si="17"/>
        <v>6</v>
      </c>
      <c r="CD17" s="2">
        <f t="shared" si="17"/>
        <v>7</v>
      </c>
      <c r="CE17" s="2">
        <f t="shared" si="17"/>
        <v>10</v>
      </c>
      <c r="CF17" s="2">
        <f t="shared" si="17"/>
        <v>6</v>
      </c>
      <c r="CG17" s="2">
        <f t="shared" si="17"/>
        <v>6</v>
      </c>
      <c r="CH17" s="2">
        <f t="shared" si="17"/>
        <v>6</v>
      </c>
      <c r="CI17" s="2">
        <f t="shared" si="17"/>
        <v>8</v>
      </c>
      <c r="CJ17" s="2">
        <f t="shared" si="17"/>
        <v>10</v>
      </c>
      <c r="CK17" s="2">
        <f t="shared" si="17"/>
        <v>10</v>
      </c>
      <c r="CL17" s="2">
        <f t="shared" si="17"/>
        <v>6</v>
      </c>
      <c r="CM17" s="2">
        <f t="shared" si="17"/>
        <v>10</v>
      </c>
    </row>
    <row r="18" spans="1:91" ht="51">
      <c r="A18" s="3" t="s">
        <v>15</v>
      </c>
      <c r="B18" s="4">
        <v>3</v>
      </c>
      <c r="C18" s="4">
        <v>4</v>
      </c>
      <c r="D18" s="4">
        <v>4</v>
      </c>
      <c r="E18" s="4">
        <v>5</v>
      </c>
      <c r="F18" s="4">
        <v>3</v>
      </c>
      <c r="G18" s="4">
        <v>3</v>
      </c>
      <c r="H18" s="4">
        <v>0</v>
      </c>
      <c r="I18" s="4">
        <v>5</v>
      </c>
      <c r="J18" s="4">
        <v>1</v>
      </c>
      <c r="K18" s="4">
        <v>2</v>
      </c>
      <c r="L18" s="4">
        <v>5</v>
      </c>
      <c r="M18" s="4">
        <v>3</v>
      </c>
      <c r="N18" s="4">
        <v>3</v>
      </c>
      <c r="O18" s="4">
        <v>2</v>
      </c>
      <c r="P18" s="4">
        <v>3</v>
      </c>
      <c r="Q18" s="4">
        <v>5</v>
      </c>
      <c r="R18" s="4">
        <v>2</v>
      </c>
      <c r="S18" s="4">
        <v>5</v>
      </c>
      <c r="T18" s="4">
        <v>5</v>
      </c>
      <c r="U18" s="4">
        <v>5</v>
      </c>
      <c r="V18" s="4">
        <v>4</v>
      </c>
      <c r="W18" s="4">
        <v>5</v>
      </c>
      <c r="X18" s="4">
        <v>0</v>
      </c>
      <c r="Y18" s="4">
        <v>1</v>
      </c>
      <c r="Z18" s="4">
        <v>3</v>
      </c>
      <c r="AA18" s="4">
        <v>2</v>
      </c>
      <c r="AB18" s="4">
        <v>3</v>
      </c>
      <c r="AC18" s="4">
        <v>5</v>
      </c>
      <c r="AD18" s="4">
        <v>3</v>
      </c>
      <c r="AE18" s="4">
        <v>5</v>
      </c>
      <c r="AF18" s="4">
        <v>5</v>
      </c>
      <c r="AG18" s="4">
        <v>3</v>
      </c>
      <c r="AH18" s="4">
        <v>5</v>
      </c>
      <c r="AI18" s="4">
        <v>5</v>
      </c>
      <c r="AJ18" s="4">
        <v>5</v>
      </c>
      <c r="AK18" s="4">
        <v>5</v>
      </c>
      <c r="AL18" s="4">
        <v>4</v>
      </c>
      <c r="AM18" s="4">
        <v>3</v>
      </c>
      <c r="AN18" s="4">
        <v>0</v>
      </c>
      <c r="AO18" s="4">
        <v>4</v>
      </c>
      <c r="AP18" s="4">
        <v>5</v>
      </c>
      <c r="AQ18" s="4">
        <v>5</v>
      </c>
      <c r="AR18" s="4">
        <v>3</v>
      </c>
      <c r="AS18" s="4">
        <v>5</v>
      </c>
      <c r="AT18" s="4">
        <v>5</v>
      </c>
      <c r="AU18" s="4">
        <v>4</v>
      </c>
      <c r="AV18" s="4">
        <v>5</v>
      </c>
      <c r="AW18" s="4">
        <v>5</v>
      </c>
      <c r="AX18" s="4">
        <v>5</v>
      </c>
      <c r="AY18" s="4">
        <v>5</v>
      </c>
      <c r="AZ18" s="4">
        <v>5</v>
      </c>
      <c r="BA18" s="4">
        <v>3</v>
      </c>
      <c r="BB18" s="4">
        <v>4</v>
      </c>
      <c r="BC18" s="4">
        <v>1</v>
      </c>
      <c r="BD18" s="4">
        <v>5</v>
      </c>
      <c r="BE18" s="4">
        <v>4</v>
      </c>
      <c r="BF18" s="4">
        <v>5</v>
      </c>
      <c r="BG18" s="4">
        <v>2</v>
      </c>
      <c r="BH18" s="4">
        <v>1</v>
      </c>
      <c r="BI18" s="4">
        <v>3</v>
      </c>
      <c r="BJ18" s="4">
        <v>4</v>
      </c>
      <c r="BK18" s="4">
        <v>5</v>
      </c>
      <c r="BL18" s="4">
        <v>0</v>
      </c>
      <c r="BM18" s="4">
        <v>3</v>
      </c>
      <c r="BN18" s="4">
        <v>2</v>
      </c>
      <c r="BO18" s="4">
        <v>3</v>
      </c>
      <c r="BP18" s="4">
        <v>3</v>
      </c>
      <c r="BQ18" s="4">
        <v>3</v>
      </c>
      <c r="BR18" s="4">
        <v>0</v>
      </c>
      <c r="BS18" s="4">
        <v>1</v>
      </c>
      <c r="BT18" s="4">
        <v>5</v>
      </c>
      <c r="BU18" s="4">
        <v>5</v>
      </c>
      <c r="BV18" s="4">
        <v>5</v>
      </c>
      <c r="BW18" s="4">
        <v>4</v>
      </c>
      <c r="BX18" s="4">
        <v>3</v>
      </c>
      <c r="BY18" s="4">
        <v>0</v>
      </c>
      <c r="BZ18" s="4">
        <v>5</v>
      </c>
      <c r="CA18" s="4">
        <v>2</v>
      </c>
      <c r="CB18" s="4">
        <v>5</v>
      </c>
      <c r="CC18" s="4">
        <v>3</v>
      </c>
      <c r="CD18" s="4">
        <v>3</v>
      </c>
      <c r="CE18" s="4">
        <v>5</v>
      </c>
      <c r="CF18" s="4">
        <v>3</v>
      </c>
      <c r="CG18" s="4">
        <v>3</v>
      </c>
      <c r="CH18" s="4">
        <v>2</v>
      </c>
      <c r="CI18" s="4">
        <v>3</v>
      </c>
      <c r="CJ18" s="4">
        <v>5</v>
      </c>
      <c r="CK18" s="4">
        <v>5</v>
      </c>
      <c r="CL18" s="4">
        <v>1</v>
      </c>
      <c r="CM18" s="4">
        <v>5</v>
      </c>
    </row>
    <row r="19" spans="1:91" ht="68">
      <c r="A19" s="5" t="s">
        <v>16</v>
      </c>
      <c r="B19" s="4">
        <v>5</v>
      </c>
      <c r="C19" s="4">
        <v>5</v>
      </c>
      <c r="D19" s="4">
        <v>5</v>
      </c>
      <c r="E19" s="4">
        <v>5</v>
      </c>
      <c r="F19" s="4">
        <v>1</v>
      </c>
      <c r="G19" s="4">
        <v>3</v>
      </c>
      <c r="H19" s="4">
        <v>5</v>
      </c>
      <c r="I19" s="4">
        <v>5</v>
      </c>
      <c r="J19" s="4">
        <v>5</v>
      </c>
      <c r="K19" s="4">
        <v>5</v>
      </c>
      <c r="L19" s="4">
        <v>5</v>
      </c>
      <c r="M19" s="4">
        <v>2</v>
      </c>
      <c r="N19" s="4">
        <v>4</v>
      </c>
      <c r="O19" s="4">
        <v>3</v>
      </c>
      <c r="P19" s="4">
        <v>3</v>
      </c>
      <c r="Q19" s="4">
        <v>5</v>
      </c>
      <c r="R19" s="4">
        <v>5</v>
      </c>
      <c r="S19" s="4">
        <v>5</v>
      </c>
      <c r="T19" s="4">
        <v>5</v>
      </c>
      <c r="U19" s="4">
        <v>5</v>
      </c>
      <c r="V19" s="4">
        <v>3</v>
      </c>
      <c r="W19" s="4">
        <v>5</v>
      </c>
      <c r="X19" s="4">
        <v>3</v>
      </c>
      <c r="Y19" s="4">
        <v>3</v>
      </c>
      <c r="Z19" s="4">
        <v>4</v>
      </c>
      <c r="AA19" s="4">
        <v>1</v>
      </c>
      <c r="AB19" s="4">
        <v>2</v>
      </c>
      <c r="AC19" s="4">
        <v>5</v>
      </c>
      <c r="AD19" s="4">
        <v>3</v>
      </c>
      <c r="AE19" s="4">
        <v>2</v>
      </c>
      <c r="AF19" s="4">
        <v>5</v>
      </c>
      <c r="AG19" s="4">
        <v>5</v>
      </c>
      <c r="AH19" s="4">
        <v>4</v>
      </c>
      <c r="AI19" s="4">
        <v>5</v>
      </c>
      <c r="AJ19" s="4">
        <v>5</v>
      </c>
      <c r="AK19" s="4">
        <v>5</v>
      </c>
      <c r="AL19" s="4">
        <v>3</v>
      </c>
      <c r="AM19" s="4">
        <v>2</v>
      </c>
      <c r="AN19" s="4">
        <v>4</v>
      </c>
      <c r="AO19" s="4">
        <v>5</v>
      </c>
      <c r="AP19" s="4">
        <v>3</v>
      </c>
      <c r="AQ19" s="4">
        <v>5</v>
      </c>
      <c r="AR19" s="4">
        <v>3</v>
      </c>
      <c r="AS19" s="4">
        <v>5</v>
      </c>
      <c r="AT19" s="4">
        <v>5</v>
      </c>
      <c r="AU19" s="4">
        <v>4</v>
      </c>
      <c r="AV19" s="4">
        <v>1</v>
      </c>
      <c r="AW19" s="4">
        <v>2</v>
      </c>
      <c r="AX19" s="4">
        <v>5</v>
      </c>
      <c r="AY19" s="4">
        <v>5</v>
      </c>
      <c r="AZ19" s="4">
        <v>5</v>
      </c>
      <c r="BA19" s="4">
        <v>3</v>
      </c>
      <c r="BB19" s="4">
        <v>5</v>
      </c>
      <c r="BC19" s="4">
        <v>4</v>
      </c>
      <c r="BD19" s="4">
        <v>5</v>
      </c>
      <c r="BE19" s="4">
        <v>5</v>
      </c>
      <c r="BF19" s="4">
        <v>5</v>
      </c>
      <c r="BG19" s="4">
        <v>5</v>
      </c>
      <c r="BH19" s="4">
        <v>5</v>
      </c>
      <c r="BI19" s="4">
        <v>3</v>
      </c>
      <c r="BJ19" s="4">
        <v>3</v>
      </c>
      <c r="BK19" s="4">
        <v>5</v>
      </c>
      <c r="BL19" s="4">
        <v>5</v>
      </c>
      <c r="BM19" s="4">
        <v>5</v>
      </c>
      <c r="BN19" s="4">
        <v>5</v>
      </c>
      <c r="BO19" s="4">
        <v>4</v>
      </c>
      <c r="BP19" s="4">
        <v>2</v>
      </c>
      <c r="BQ19" s="4">
        <v>3</v>
      </c>
      <c r="BR19" s="4">
        <v>3</v>
      </c>
      <c r="BS19" s="4">
        <v>2</v>
      </c>
      <c r="BT19" s="4">
        <v>5</v>
      </c>
      <c r="BU19" s="4">
        <v>4</v>
      </c>
      <c r="BV19" s="4">
        <v>4</v>
      </c>
      <c r="BW19" s="4">
        <v>3</v>
      </c>
      <c r="BX19" s="4">
        <v>2</v>
      </c>
      <c r="BY19" s="4">
        <v>5</v>
      </c>
      <c r="BZ19" s="4">
        <v>5</v>
      </c>
      <c r="CA19" s="4">
        <v>5</v>
      </c>
      <c r="CB19" s="4">
        <v>5</v>
      </c>
      <c r="CC19" s="4">
        <v>3</v>
      </c>
      <c r="CD19" s="4">
        <v>4</v>
      </c>
      <c r="CE19" s="4">
        <v>5</v>
      </c>
      <c r="CF19" s="4">
        <v>3</v>
      </c>
      <c r="CG19" s="4">
        <v>3</v>
      </c>
      <c r="CH19" s="4">
        <v>4</v>
      </c>
      <c r="CI19" s="4">
        <v>5</v>
      </c>
      <c r="CJ19" s="4">
        <v>5</v>
      </c>
      <c r="CK19" s="4">
        <v>5</v>
      </c>
      <c r="CL19" s="4">
        <v>5</v>
      </c>
      <c r="CM19" s="4">
        <v>5</v>
      </c>
    </row>
    <row r="20" spans="1:91" s="13" customFormat="1" ht="20">
      <c r="A20" s="2" t="s">
        <v>17</v>
      </c>
      <c r="B20" s="2">
        <f>SUM(B21:B23)</f>
        <v>7</v>
      </c>
      <c r="C20" s="2">
        <f t="shared" ref="C20:BN20" si="18">SUM(C21:C23)</f>
        <v>13</v>
      </c>
      <c r="D20" s="2">
        <f t="shared" si="18"/>
        <v>6</v>
      </c>
      <c r="E20" s="2">
        <f t="shared" si="18"/>
        <v>5</v>
      </c>
      <c r="F20" s="2">
        <f t="shared" si="18"/>
        <v>2</v>
      </c>
      <c r="G20" s="2">
        <f t="shared" ref="G20" si="19">SUM(G21:G23)</f>
        <v>13</v>
      </c>
      <c r="H20" s="2">
        <f t="shared" si="18"/>
        <v>1</v>
      </c>
      <c r="I20" s="2">
        <f t="shared" si="18"/>
        <v>4</v>
      </c>
      <c r="J20" s="2">
        <f t="shared" si="18"/>
        <v>5</v>
      </c>
      <c r="K20" s="2">
        <f t="shared" si="18"/>
        <v>9</v>
      </c>
      <c r="L20" s="2">
        <f t="shared" si="18"/>
        <v>10</v>
      </c>
      <c r="M20" s="2">
        <f t="shared" si="18"/>
        <v>4</v>
      </c>
      <c r="N20" s="2">
        <f t="shared" si="18"/>
        <v>13</v>
      </c>
      <c r="O20" s="2">
        <f t="shared" si="18"/>
        <v>7</v>
      </c>
      <c r="P20" s="2">
        <f t="shared" si="18"/>
        <v>8</v>
      </c>
      <c r="Q20" s="2">
        <f t="shared" si="18"/>
        <v>11</v>
      </c>
      <c r="R20" s="2">
        <f t="shared" si="18"/>
        <v>4</v>
      </c>
      <c r="S20" s="2">
        <f t="shared" si="18"/>
        <v>3</v>
      </c>
      <c r="T20" s="2">
        <f t="shared" si="18"/>
        <v>7</v>
      </c>
      <c r="U20" s="2">
        <f t="shared" si="18"/>
        <v>15</v>
      </c>
      <c r="V20" s="2">
        <f t="shared" si="18"/>
        <v>6</v>
      </c>
      <c r="W20" s="2">
        <f t="shared" si="18"/>
        <v>5</v>
      </c>
      <c r="X20" s="2">
        <f t="shared" si="18"/>
        <v>5</v>
      </c>
      <c r="Y20" s="2">
        <f t="shared" si="18"/>
        <v>2</v>
      </c>
      <c r="Z20" s="2">
        <f t="shared" si="18"/>
        <v>7</v>
      </c>
      <c r="AA20" s="2">
        <f t="shared" si="18"/>
        <v>4</v>
      </c>
      <c r="AB20" s="2">
        <f t="shared" si="18"/>
        <v>14</v>
      </c>
      <c r="AC20" s="2">
        <f t="shared" si="18"/>
        <v>12</v>
      </c>
      <c r="AD20" s="2">
        <f t="shared" si="18"/>
        <v>10</v>
      </c>
      <c r="AE20" s="2">
        <f t="shared" si="18"/>
        <v>8</v>
      </c>
      <c r="AF20" s="2">
        <f t="shared" si="18"/>
        <v>5</v>
      </c>
      <c r="AG20" s="2">
        <f t="shared" si="18"/>
        <v>5</v>
      </c>
      <c r="AH20" s="2">
        <f t="shared" si="18"/>
        <v>9</v>
      </c>
      <c r="AI20" s="2">
        <f t="shared" si="18"/>
        <v>9</v>
      </c>
      <c r="AJ20" s="2">
        <f t="shared" si="18"/>
        <v>3</v>
      </c>
      <c r="AK20" s="2">
        <f t="shared" si="18"/>
        <v>8</v>
      </c>
      <c r="AL20" s="2">
        <f t="shared" si="18"/>
        <v>3</v>
      </c>
      <c r="AM20" s="2">
        <f t="shared" si="18"/>
        <v>9</v>
      </c>
      <c r="AN20" s="2">
        <f t="shared" si="18"/>
        <v>5</v>
      </c>
      <c r="AO20" s="2">
        <f t="shared" si="18"/>
        <v>15</v>
      </c>
      <c r="AP20" s="2">
        <f t="shared" si="18"/>
        <v>14</v>
      </c>
      <c r="AQ20" s="2">
        <f t="shared" si="18"/>
        <v>5</v>
      </c>
      <c r="AR20" s="2">
        <f t="shared" si="18"/>
        <v>9</v>
      </c>
      <c r="AS20" s="2">
        <f t="shared" si="18"/>
        <v>5</v>
      </c>
      <c r="AT20" s="2">
        <f t="shared" si="18"/>
        <v>5</v>
      </c>
      <c r="AU20" s="2">
        <f t="shared" si="18"/>
        <v>11</v>
      </c>
      <c r="AV20" s="2">
        <f t="shared" si="18"/>
        <v>9</v>
      </c>
      <c r="AW20" s="2">
        <f t="shared" si="18"/>
        <v>10</v>
      </c>
      <c r="AX20" s="2">
        <f t="shared" si="18"/>
        <v>9</v>
      </c>
      <c r="AY20" s="2">
        <f t="shared" si="18"/>
        <v>12</v>
      </c>
      <c r="AZ20" s="2">
        <f>SUM(AZ21:AZ23)</f>
        <v>5</v>
      </c>
      <c r="BA20" s="2">
        <f t="shared" si="18"/>
        <v>9</v>
      </c>
      <c r="BB20" s="2">
        <f t="shared" si="18"/>
        <v>1</v>
      </c>
      <c r="BC20" s="2">
        <f t="shared" si="18"/>
        <v>6</v>
      </c>
      <c r="BD20" s="2">
        <f t="shared" si="18"/>
        <v>5</v>
      </c>
      <c r="BE20" s="2">
        <f t="shared" si="18"/>
        <v>6</v>
      </c>
      <c r="BF20" s="2">
        <f t="shared" si="18"/>
        <v>1</v>
      </c>
      <c r="BG20" s="2">
        <f t="shared" si="18"/>
        <v>5</v>
      </c>
      <c r="BH20" s="2">
        <f t="shared" si="18"/>
        <v>6</v>
      </c>
      <c r="BI20" s="2">
        <f t="shared" si="18"/>
        <v>5</v>
      </c>
      <c r="BJ20" s="2">
        <f t="shared" si="18"/>
        <v>6</v>
      </c>
      <c r="BK20" s="2">
        <f t="shared" si="18"/>
        <v>5</v>
      </c>
      <c r="BL20" s="2">
        <f t="shared" si="18"/>
        <v>9</v>
      </c>
      <c r="BM20" s="2">
        <f t="shared" si="18"/>
        <v>10</v>
      </c>
      <c r="BN20" s="2">
        <f t="shared" si="18"/>
        <v>9</v>
      </c>
      <c r="BO20" s="2">
        <f t="shared" ref="BO20" si="20">SUM(BO21:BO23)</f>
        <v>11</v>
      </c>
      <c r="BP20" s="2">
        <f t="shared" ref="BP20:CM20" si="21">SUM(BP21:BP23)</f>
        <v>14</v>
      </c>
      <c r="BQ20" s="2">
        <f t="shared" si="21"/>
        <v>1</v>
      </c>
      <c r="BR20" s="2">
        <f t="shared" si="21"/>
        <v>8</v>
      </c>
      <c r="BS20" s="2">
        <f t="shared" si="21"/>
        <v>6</v>
      </c>
      <c r="BT20" s="2">
        <f t="shared" si="21"/>
        <v>5</v>
      </c>
      <c r="BU20" s="2">
        <f t="shared" si="21"/>
        <v>5</v>
      </c>
      <c r="BV20" s="2">
        <f t="shared" si="21"/>
        <v>5</v>
      </c>
      <c r="BW20" s="2">
        <f t="shared" si="21"/>
        <v>7</v>
      </c>
      <c r="BX20" s="2">
        <f t="shared" si="21"/>
        <v>9</v>
      </c>
      <c r="BY20" s="2">
        <f t="shared" si="21"/>
        <v>9</v>
      </c>
      <c r="BZ20" s="2">
        <f t="shared" si="21"/>
        <v>5</v>
      </c>
      <c r="CA20" s="2">
        <f t="shared" si="21"/>
        <v>5</v>
      </c>
      <c r="CB20" s="2">
        <f t="shared" si="21"/>
        <v>15</v>
      </c>
      <c r="CC20" s="2">
        <f t="shared" si="21"/>
        <v>9</v>
      </c>
      <c r="CD20" s="2">
        <f t="shared" si="21"/>
        <v>10</v>
      </c>
      <c r="CE20" s="2">
        <f t="shared" si="21"/>
        <v>5</v>
      </c>
      <c r="CF20" s="2">
        <f t="shared" si="21"/>
        <v>2</v>
      </c>
      <c r="CG20" s="2">
        <f t="shared" si="21"/>
        <v>4</v>
      </c>
      <c r="CH20" s="2">
        <f t="shared" si="21"/>
        <v>10</v>
      </c>
      <c r="CI20" s="2">
        <f t="shared" si="21"/>
        <v>10</v>
      </c>
      <c r="CJ20" s="2">
        <f t="shared" si="21"/>
        <v>10</v>
      </c>
      <c r="CK20" s="2">
        <f t="shared" si="21"/>
        <v>1</v>
      </c>
      <c r="CL20" s="2">
        <f t="shared" si="21"/>
        <v>6</v>
      </c>
      <c r="CM20" s="2">
        <f t="shared" si="21"/>
        <v>6</v>
      </c>
    </row>
    <row r="21" spans="1:91" ht="85">
      <c r="A21" s="3" t="s">
        <v>18</v>
      </c>
      <c r="B21" s="4">
        <v>5</v>
      </c>
      <c r="C21" s="4">
        <v>5</v>
      </c>
      <c r="D21" s="4">
        <v>5</v>
      </c>
      <c r="E21" s="4">
        <v>5</v>
      </c>
      <c r="F21" s="4">
        <v>2</v>
      </c>
      <c r="G21" s="4">
        <v>5</v>
      </c>
      <c r="H21" s="4">
        <v>1</v>
      </c>
      <c r="I21" s="4">
        <v>1</v>
      </c>
      <c r="J21" s="4">
        <v>5</v>
      </c>
      <c r="K21" s="4">
        <v>5</v>
      </c>
      <c r="L21" s="4">
        <v>5</v>
      </c>
      <c r="M21" s="4">
        <v>1</v>
      </c>
      <c r="N21" s="4">
        <v>5</v>
      </c>
      <c r="O21" s="4">
        <v>5</v>
      </c>
      <c r="P21" s="4">
        <v>1</v>
      </c>
      <c r="Q21" s="4">
        <v>4</v>
      </c>
      <c r="R21" s="4">
        <v>1</v>
      </c>
      <c r="S21" s="4">
        <v>1</v>
      </c>
      <c r="T21" s="4">
        <v>5</v>
      </c>
      <c r="U21" s="4">
        <v>5</v>
      </c>
      <c r="V21" s="4">
        <v>5</v>
      </c>
      <c r="W21" s="4">
        <v>5</v>
      </c>
      <c r="X21" s="4">
        <v>5</v>
      </c>
      <c r="Y21" s="4">
        <v>1</v>
      </c>
      <c r="Z21" s="4">
        <v>5</v>
      </c>
      <c r="AA21" s="4">
        <v>1</v>
      </c>
      <c r="AB21" s="4">
        <v>5</v>
      </c>
      <c r="AC21" s="4">
        <v>5</v>
      </c>
      <c r="AD21" s="4">
        <v>5</v>
      </c>
      <c r="AE21" s="4">
        <v>4</v>
      </c>
      <c r="AF21" s="4">
        <v>5</v>
      </c>
      <c r="AG21" s="4">
        <v>5</v>
      </c>
      <c r="AH21" s="4">
        <v>4</v>
      </c>
      <c r="AI21" s="4">
        <v>5</v>
      </c>
      <c r="AJ21" s="4">
        <v>1</v>
      </c>
      <c r="AK21" s="4">
        <v>5</v>
      </c>
      <c r="AL21" s="4">
        <v>1</v>
      </c>
      <c r="AM21" s="4">
        <v>5</v>
      </c>
      <c r="AN21" s="4">
        <v>5</v>
      </c>
      <c r="AO21" s="4">
        <v>5</v>
      </c>
      <c r="AP21" s="4">
        <v>5</v>
      </c>
      <c r="AQ21" s="4">
        <v>5</v>
      </c>
      <c r="AR21" s="4">
        <v>5</v>
      </c>
      <c r="AS21" s="4">
        <v>5</v>
      </c>
      <c r="AT21" s="4">
        <v>5</v>
      </c>
      <c r="AU21" s="4">
        <v>1</v>
      </c>
      <c r="AV21" s="4">
        <v>5</v>
      </c>
      <c r="AW21" s="4">
        <v>5</v>
      </c>
      <c r="AX21" s="4">
        <v>5</v>
      </c>
      <c r="AY21" s="4">
        <v>5</v>
      </c>
      <c r="AZ21" s="4">
        <v>5</v>
      </c>
      <c r="BA21" s="4">
        <v>5</v>
      </c>
      <c r="BB21" s="4">
        <v>1</v>
      </c>
      <c r="BC21" s="4">
        <v>5</v>
      </c>
      <c r="BD21" s="4">
        <v>5</v>
      </c>
      <c r="BE21" s="4">
        <v>1</v>
      </c>
      <c r="BF21" s="4">
        <v>1</v>
      </c>
      <c r="BG21" s="4">
        <v>5</v>
      </c>
      <c r="BH21" s="4">
        <v>5</v>
      </c>
      <c r="BI21" s="4">
        <v>5</v>
      </c>
      <c r="BJ21" s="4">
        <v>1</v>
      </c>
      <c r="BK21" s="4">
        <v>5</v>
      </c>
      <c r="BL21" s="4">
        <v>0</v>
      </c>
      <c r="BM21" s="4">
        <v>5</v>
      </c>
      <c r="BN21" s="4">
        <v>5</v>
      </c>
      <c r="BO21" s="4">
        <v>5</v>
      </c>
      <c r="BP21" s="4">
        <v>5</v>
      </c>
      <c r="BQ21" s="4">
        <v>1</v>
      </c>
      <c r="BR21" s="4">
        <v>5</v>
      </c>
      <c r="BS21" s="4">
        <v>1</v>
      </c>
      <c r="BT21" s="4">
        <v>5</v>
      </c>
      <c r="BU21" s="4">
        <v>5</v>
      </c>
      <c r="BV21" s="4">
        <v>5</v>
      </c>
      <c r="BW21" s="4">
        <v>3</v>
      </c>
      <c r="BX21" s="4">
        <v>3</v>
      </c>
      <c r="BY21" s="4">
        <v>5</v>
      </c>
      <c r="BZ21" s="4">
        <v>5</v>
      </c>
      <c r="CA21" s="4">
        <v>5</v>
      </c>
      <c r="CB21" s="4">
        <v>5</v>
      </c>
      <c r="CC21" s="4">
        <v>5</v>
      </c>
      <c r="CD21" s="4">
        <v>4</v>
      </c>
      <c r="CE21" s="4">
        <v>5</v>
      </c>
      <c r="CF21" s="4">
        <v>1</v>
      </c>
      <c r="CG21" s="4">
        <v>1</v>
      </c>
      <c r="CH21" s="4">
        <v>5</v>
      </c>
      <c r="CI21" s="4">
        <v>5</v>
      </c>
      <c r="CJ21" s="4">
        <v>5</v>
      </c>
      <c r="CK21" s="4">
        <v>1</v>
      </c>
      <c r="CL21" s="4">
        <v>1</v>
      </c>
      <c r="CM21" s="4">
        <v>5</v>
      </c>
    </row>
    <row r="22" spans="1:91" ht="34">
      <c r="A22" s="5" t="s">
        <v>19</v>
      </c>
      <c r="B22" s="4">
        <v>1</v>
      </c>
      <c r="C22" s="4">
        <v>4</v>
      </c>
      <c r="D22" s="4">
        <v>0</v>
      </c>
      <c r="E22" s="4">
        <v>0</v>
      </c>
      <c r="F22" s="4">
        <v>0</v>
      </c>
      <c r="G22" s="4">
        <v>4</v>
      </c>
      <c r="H22" s="4">
        <v>0</v>
      </c>
      <c r="I22" s="4">
        <v>0</v>
      </c>
      <c r="J22" s="4">
        <v>0</v>
      </c>
      <c r="K22" s="4">
        <v>0</v>
      </c>
      <c r="L22" s="4">
        <v>5</v>
      </c>
      <c r="M22" s="4">
        <v>2</v>
      </c>
      <c r="N22" s="4">
        <v>5</v>
      </c>
      <c r="O22" s="4">
        <v>1</v>
      </c>
      <c r="P22" s="4">
        <v>3</v>
      </c>
      <c r="Q22" s="4">
        <v>5</v>
      </c>
      <c r="R22" s="4">
        <v>3</v>
      </c>
      <c r="S22" s="4">
        <v>0</v>
      </c>
      <c r="T22" s="4">
        <v>2</v>
      </c>
      <c r="U22" s="4">
        <v>5</v>
      </c>
      <c r="V22" s="4">
        <v>1</v>
      </c>
      <c r="W22" s="4">
        <v>0</v>
      </c>
      <c r="X22" s="4">
        <v>0</v>
      </c>
      <c r="Y22" s="4">
        <v>0</v>
      </c>
      <c r="Z22" s="4">
        <v>1</v>
      </c>
      <c r="AA22" s="4">
        <v>2</v>
      </c>
      <c r="AB22" s="4">
        <v>4</v>
      </c>
      <c r="AC22" s="4">
        <v>4</v>
      </c>
      <c r="AD22" s="4">
        <v>4</v>
      </c>
      <c r="AE22" s="4">
        <v>0</v>
      </c>
      <c r="AF22" s="4">
        <v>0</v>
      </c>
      <c r="AG22" s="4">
        <v>0</v>
      </c>
      <c r="AH22" s="4">
        <v>5</v>
      </c>
      <c r="AI22" s="4">
        <v>4</v>
      </c>
      <c r="AJ22" s="4">
        <v>1</v>
      </c>
      <c r="AK22" s="4">
        <v>2</v>
      </c>
      <c r="AL22" s="4">
        <v>1</v>
      </c>
      <c r="AM22" s="4">
        <v>3</v>
      </c>
      <c r="AN22" s="4">
        <v>0</v>
      </c>
      <c r="AO22" s="4">
        <v>5</v>
      </c>
      <c r="AP22" s="4">
        <v>4</v>
      </c>
      <c r="AQ22" s="4">
        <v>0</v>
      </c>
      <c r="AR22" s="4">
        <v>0</v>
      </c>
      <c r="AS22" s="4">
        <v>0</v>
      </c>
      <c r="AT22" s="4">
        <v>0</v>
      </c>
      <c r="AU22" s="4">
        <v>5</v>
      </c>
      <c r="AV22" s="4">
        <v>0</v>
      </c>
      <c r="AW22" s="4">
        <v>0</v>
      </c>
      <c r="AX22" s="4">
        <v>3</v>
      </c>
      <c r="AY22" s="4">
        <v>3</v>
      </c>
      <c r="AZ22" s="4">
        <v>0</v>
      </c>
      <c r="BA22" s="4">
        <v>0</v>
      </c>
      <c r="BB22" s="4">
        <v>0</v>
      </c>
      <c r="BC22" s="4">
        <v>0</v>
      </c>
      <c r="BD22" s="4">
        <v>0</v>
      </c>
      <c r="BE22" s="4">
        <v>3</v>
      </c>
      <c r="BF22" s="4">
        <v>0</v>
      </c>
      <c r="BG22" s="4">
        <v>0</v>
      </c>
      <c r="BH22" s="4">
        <v>0</v>
      </c>
      <c r="BI22" s="4">
        <v>0</v>
      </c>
      <c r="BJ22" s="4">
        <v>5</v>
      </c>
      <c r="BK22" s="4">
        <v>0</v>
      </c>
      <c r="BL22" s="4">
        <v>5</v>
      </c>
      <c r="BM22" s="4">
        <v>4</v>
      </c>
      <c r="BN22" s="4">
        <v>0</v>
      </c>
      <c r="BO22" s="4">
        <v>3</v>
      </c>
      <c r="BP22" s="4">
        <v>5</v>
      </c>
      <c r="BQ22" s="4">
        <v>0</v>
      </c>
      <c r="BR22" s="4">
        <v>3</v>
      </c>
      <c r="BS22" s="4">
        <v>4</v>
      </c>
      <c r="BT22" s="4">
        <v>0</v>
      </c>
      <c r="BU22" s="4">
        <v>0</v>
      </c>
      <c r="BV22" s="4">
        <v>0</v>
      </c>
      <c r="BW22" s="4">
        <v>4</v>
      </c>
      <c r="BX22" s="4">
        <v>4</v>
      </c>
      <c r="BY22" s="4">
        <v>0</v>
      </c>
      <c r="BZ22" s="4">
        <v>0</v>
      </c>
      <c r="CA22" s="4">
        <v>0</v>
      </c>
      <c r="CB22" s="4">
        <v>5</v>
      </c>
      <c r="CC22" s="4">
        <v>0</v>
      </c>
      <c r="CD22" s="4">
        <v>2</v>
      </c>
      <c r="CE22" s="4">
        <v>0</v>
      </c>
      <c r="CF22" s="4">
        <v>1</v>
      </c>
      <c r="CG22" s="4">
        <v>1</v>
      </c>
      <c r="CH22" s="4">
        <v>3</v>
      </c>
      <c r="CI22" s="4">
        <v>5</v>
      </c>
      <c r="CJ22" s="4">
        <v>5</v>
      </c>
      <c r="CK22" s="4">
        <v>0</v>
      </c>
      <c r="CL22" s="4">
        <v>0</v>
      </c>
      <c r="CM22" s="4">
        <v>1</v>
      </c>
    </row>
    <row r="23" spans="1:91" ht="51">
      <c r="A23" s="3" t="s">
        <v>20</v>
      </c>
      <c r="B23" s="4">
        <v>1</v>
      </c>
      <c r="C23" s="4">
        <v>4</v>
      </c>
      <c r="D23" s="4">
        <v>1</v>
      </c>
      <c r="E23" s="4">
        <v>0</v>
      </c>
      <c r="F23" s="4">
        <v>0</v>
      </c>
      <c r="G23" s="4">
        <v>4</v>
      </c>
      <c r="H23" s="4">
        <v>0</v>
      </c>
      <c r="I23" s="4">
        <v>3</v>
      </c>
      <c r="J23" s="4">
        <v>0</v>
      </c>
      <c r="K23" s="4">
        <v>4</v>
      </c>
      <c r="L23" s="4">
        <v>0</v>
      </c>
      <c r="M23" s="4">
        <v>1</v>
      </c>
      <c r="N23" s="4">
        <v>3</v>
      </c>
      <c r="O23" s="4">
        <v>1</v>
      </c>
      <c r="P23" s="4">
        <v>4</v>
      </c>
      <c r="Q23" s="4">
        <v>2</v>
      </c>
      <c r="R23" s="4">
        <v>0</v>
      </c>
      <c r="S23" s="4">
        <v>2</v>
      </c>
      <c r="T23" s="4">
        <v>0</v>
      </c>
      <c r="U23" s="4">
        <v>5</v>
      </c>
      <c r="V23" s="4">
        <v>0</v>
      </c>
      <c r="W23" s="4">
        <v>0</v>
      </c>
      <c r="X23" s="4">
        <v>0</v>
      </c>
      <c r="Y23" s="4">
        <v>1</v>
      </c>
      <c r="Z23" s="4">
        <v>1</v>
      </c>
      <c r="AA23" s="4">
        <v>1</v>
      </c>
      <c r="AB23" s="4">
        <v>5</v>
      </c>
      <c r="AC23" s="4">
        <v>3</v>
      </c>
      <c r="AD23" s="4">
        <v>1</v>
      </c>
      <c r="AE23" s="4">
        <v>4</v>
      </c>
      <c r="AF23" s="4">
        <v>0</v>
      </c>
      <c r="AG23" s="4">
        <v>0</v>
      </c>
      <c r="AH23" s="4">
        <v>0</v>
      </c>
      <c r="AI23" s="4">
        <v>0</v>
      </c>
      <c r="AJ23" s="4">
        <v>1</v>
      </c>
      <c r="AK23" s="4">
        <v>1</v>
      </c>
      <c r="AL23" s="4">
        <v>1</v>
      </c>
      <c r="AM23" s="4">
        <v>1</v>
      </c>
      <c r="AN23" s="4">
        <v>0</v>
      </c>
      <c r="AO23" s="4">
        <v>5</v>
      </c>
      <c r="AP23" s="4">
        <v>5</v>
      </c>
      <c r="AQ23" s="4">
        <v>0</v>
      </c>
      <c r="AR23" s="4">
        <v>4</v>
      </c>
      <c r="AS23" s="4">
        <v>0</v>
      </c>
      <c r="AT23" s="4">
        <v>0</v>
      </c>
      <c r="AU23" s="4">
        <v>5</v>
      </c>
      <c r="AV23" s="4">
        <v>4</v>
      </c>
      <c r="AW23" s="4">
        <v>5</v>
      </c>
      <c r="AX23" s="4">
        <v>1</v>
      </c>
      <c r="AY23" s="4">
        <v>4</v>
      </c>
      <c r="AZ23" s="4">
        <v>0</v>
      </c>
      <c r="BA23" s="4">
        <v>4</v>
      </c>
      <c r="BB23" s="4">
        <v>0</v>
      </c>
      <c r="BC23" s="4">
        <v>1</v>
      </c>
      <c r="BD23" s="4">
        <v>0</v>
      </c>
      <c r="BE23" s="4">
        <v>2</v>
      </c>
      <c r="BF23" s="4">
        <v>0</v>
      </c>
      <c r="BG23" s="4">
        <v>0</v>
      </c>
      <c r="BH23" s="4">
        <v>1</v>
      </c>
      <c r="BI23" s="4">
        <v>0</v>
      </c>
      <c r="BJ23" s="4">
        <v>0</v>
      </c>
      <c r="BK23" s="4">
        <v>0</v>
      </c>
      <c r="BL23" s="4">
        <v>4</v>
      </c>
      <c r="BM23" s="4">
        <v>1</v>
      </c>
      <c r="BN23" s="4">
        <v>4</v>
      </c>
      <c r="BO23" s="4">
        <v>3</v>
      </c>
      <c r="BP23" s="4">
        <v>4</v>
      </c>
      <c r="BQ23" s="4">
        <v>0</v>
      </c>
      <c r="BR23" s="4">
        <v>0</v>
      </c>
      <c r="BS23" s="4">
        <v>1</v>
      </c>
      <c r="BT23" s="4">
        <v>0</v>
      </c>
      <c r="BU23" s="4">
        <v>0</v>
      </c>
      <c r="BV23" s="4">
        <v>0</v>
      </c>
      <c r="BW23" s="4">
        <v>0</v>
      </c>
      <c r="BX23" s="4">
        <v>2</v>
      </c>
      <c r="BY23" s="4">
        <v>4</v>
      </c>
      <c r="BZ23" s="4">
        <v>0</v>
      </c>
      <c r="CA23" s="4">
        <v>0</v>
      </c>
      <c r="CB23" s="4">
        <v>5</v>
      </c>
      <c r="CC23" s="4">
        <v>4</v>
      </c>
      <c r="CD23" s="4">
        <v>4</v>
      </c>
      <c r="CE23" s="4">
        <v>0</v>
      </c>
      <c r="CF23" s="4">
        <v>0</v>
      </c>
      <c r="CG23" s="4">
        <v>2</v>
      </c>
      <c r="CH23" s="4">
        <v>2</v>
      </c>
      <c r="CI23" s="4">
        <v>0</v>
      </c>
      <c r="CJ23" s="4">
        <v>0</v>
      </c>
      <c r="CK23" s="4">
        <v>0</v>
      </c>
      <c r="CL23" s="4">
        <v>5</v>
      </c>
      <c r="CM23" s="4">
        <v>0</v>
      </c>
    </row>
    <row r="24" spans="1:91" s="13" customFormat="1" ht="20">
      <c r="A24" s="2" t="s">
        <v>21</v>
      </c>
      <c r="B24" s="2">
        <f>SUM(B25:B29)</f>
        <v>21</v>
      </c>
      <c r="C24" s="2">
        <f t="shared" ref="C24:BN24" si="22">SUM(C25:C29)</f>
        <v>20</v>
      </c>
      <c r="D24" s="2">
        <f t="shared" si="22"/>
        <v>18</v>
      </c>
      <c r="E24" s="2">
        <f t="shared" si="22"/>
        <v>18</v>
      </c>
      <c r="F24" s="2">
        <f t="shared" si="22"/>
        <v>12</v>
      </c>
      <c r="G24" s="2">
        <f t="shared" ref="G24" si="23">SUM(G25:G29)</f>
        <v>10</v>
      </c>
      <c r="H24" s="2">
        <f t="shared" si="22"/>
        <v>6</v>
      </c>
      <c r="I24" s="2">
        <f t="shared" si="22"/>
        <v>22</v>
      </c>
      <c r="J24" s="2">
        <f t="shared" si="22"/>
        <v>15</v>
      </c>
      <c r="K24" s="2">
        <f t="shared" si="22"/>
        <v>19</v>
      </c>
      <c r="L24" s="2">
        <f t="shared" si="22"/>
        <v>24</v>
      </c>
      <c r="M24" s="2">
        <f t="shared" si="22"/>
        <v>17</v>
      </c>
      <c r="N24" s="2">
        <f t="shared" si="22"/>
        <v>8</v>
      </c>
      <c r="O24" s="2">
        <f t="shared" si="22"/>
        <v>18</v>
      </c>
      <c r="P24" s="2">
        <f t="shared" si="22"/>
        <v>13</v>
      </c>
      <c r="Q24" s="2">
        <f t="shared" si="22"/>
        <v>17</v>
      </c>
      <c r="R24" s="2">
        <f t="shared" si="22"/>
        <v>23</v>
      </c>
      <c r="S24" s="2">
        <f t="shared" si="22"/>
        <v>16</v>
      </c>
      <c r="T24" s="2">
        <f t="shared" si="22"/>
        <v>23</v>
      </c>
      <c r="U24" s="2">
        <f t="shared" si="22"/>
        <v>25</v>
      </c>
      <c r="V24" s="2">
        <f t="shared" si="22"/>
        <v>22</v>
      </c>
      <c r="W24" s="2">
        <f t="shared" si="22"/>
        <v>22</v>
      </c>
      <c r="X24" s="2">
        <f t="shared" si="22"/>
        <v>22</v>
      </c>
      <c r="Y24" s="2">
        <f t="shared" si="22"/>
        <v>8</v>
      </c>
      <c r="Z24" s="2">
        <f t="shared" si="22"/>
        <v>23</v>
      </c>
      <c r="AA24" s="2">
        <f t="shared" si="22"/>
        <v>10</v>
      </c>
      <c r="AB24" s="2">
        <f t="shared" si="22"/>
        <v>19</v>
      </c>
      <c r="AC24" s="2">
        <f t="shared" si="22"/>
        <v>22</v>
      </c>
      <c r="AD24" s="2">
        <f t="shared" si="22"/>
        <v>22</v>
      </c>
      <c r="AE24" s="2">
        <f t="shared" si="22"/>
        <v>19</v>
      </c>
      <c r="AF24" s="2">
        <f t="shared" si="22"/>
        <v>24</v>
      </c>
      <c r="AG24" s="2">
        <f t="shared" si="22"/>
        <v>23</v>
      </c>
      <c r="AH24" s="2">
        <f t="shared" si="22"/>
        <v>10</v>
      </c>
      <c r="AI24" s="2">
        <f t="shared" si="22"/>
        <v>16</v>
      </c>
      <c r="AJ24" s="2">
        <f t="shared" si="22"/>
        <v>12</v>
      </c>
      <c r="AK24" s="2">
        <f t="shared" si="22"/>
        <v>23</v>
      </c>
      <c r="AL24" s="2">
        <f t="shared" si="22"/>
        <v>15</v>
      </c>
      <c r="AM24" s="2">
        <f t="shared" si="22"/>
        <v>19</v>
      </c>
      <c r="AN24" s="2">
        <f t="shared" si="22"/>
        <v>20</v>
      </c>
      <c r="AO24" s="2">
        <f t="shared" si="22"/>
        <v>23</v>
      </c>
      <c r="AP24" s="2">
        <f t="shared" si="22"/>
        <v>14</v>
      </c>
      <c r="AQ24" s="2">
        <f t="shared" si="22"/>
        <v>25</v>
      </c>
      <c r="AR24" s="2">
        <f t="shared" si="22"/>
        <v>16</v>
      </c>
      <c r="AS24" s="2">
        <f t="shared" si="22"/>
        <v>24</v>
      </c>
      <c r="AT24" s="2">
        <f t="shared" si="22"/>
        <v>22</v>
      </c>
      <c r="AU24" s="2">
        <f t="shared" si="22"/>
        <v>19</v>
      </c>
      <c r="AV24" s="2">
        <f t="shared" si="22"/>
        <v>20</v>
      </c>
      <c r="AW24" s="2">
        <f t="shared" si="22"/>
        <v>25</v>
      </c>
      <c r="AX24" s="2">
        <f t="shared" si="22"/>
        <v>22</v>
      </c>
      <c r="AY24" s="2">
        <f t="shared" si="22"/>
        <v>18</v>
      </c>
      <c r="AZ24" s="2">
        <f>SUM(AZ25:AZ29)</f>
        <v>21</v>
      </c>
      <c r="BA24" s="2">
        <f t="shared" si="22"/>
        <v>16</v>
      </c>
      <c r="BB24" s="2">
        <f t="shared" si="22"/>
        <v>15</v>
      </c>
      <c r="BC24" s="2">
        <f t="shared" si="22"/>
        <v>18</v>
      </c>
      <c r="BD24" s="2">
        <f t="shared" si="22"/>
        <v>25</v>
      </c>
      <c r="BE24" s="2">
        <f t="shared" si="22"/>
        <v>18</v>
      </c>
      <c r="BF24" s="2">
        <f t="shared" si="22"/>
        <v>13</v>
      </c>
      <c r="BG24" s="2">
        <f t="shared" si="22"/>
        <v>7</v>
      </c>
      <c r="BH24" s="2">
        <f t="shared" si="22"/>
        <v>11</v>
      </c>
      <c r="BI24" s="2">
        <f t="shared" si="22"/>
        <v>22</v>
      </c>
      <c r="BJ24" s="2">
        <f t="shared" si="22"/>
        <v>17</v>
      </c>
      <c r="BK24" s="2">
        <f t="shared" si="22"/>
        <v>21</v>
      </c>
      <c r="BL24" s="2">
        <f t="shared" si="22"/>
        <v>16</v>
      </c>
      <c r="BM24" s="2">
        <f t="shared" si="22"/>
        <v>17</v>
      </c>
      <c r="BN24" s="2">
        <f t="shared" si="22"/>
        <v>21</v>
      </c>
      <c r="BO24" s="2">
        <f t="shared" ref="BO24" si="24">SUM(BO25:BO29)</f>
        <v>11</v>
      </c>
      <c r="BP24" s="2">
        <f t="shared" ref="BP24:CM24" si="25">SUM(BP25:BP29)</f>
        <v>21</v>
      </c>
      <c r="BQ24" s="2">
        <f t="shared" si="25"/>
        <v>23</v>
      </c>
      <c r="BR24" s="2">
        <f t="shared" si="25"/>
        <v>7</v>
      </c>
      <c r="BS24" s="2">
        <f t="shared" si="25"/>
        <v>18</v>
      </c>
      <c r="BT24" s="2">
        <f t="shared" si="25"/>
        <v>25</v>
      </c>
      <c r="BU24" s="2">
        <f t="shared" si="25"/>
        <v>23</v>
      </c>
      <c r="BV24" s="2">
        <f t="shared" si="25"/>
        <v>16</v>
      </c>
      <c r="BW24" s="2">
        <f t="shared" si="25"/>
        <v>22</v>
      </c>
      <c r="BX24" s="2">
        <f t="shared" si="25"/>
        <v>17</v>
      </c>
      <c r="BY24" s="2">
        <f t="shared" si="25"/>
        <v>13</v>
      </c>
      <c r="BZ24" s="2">
        <f t="shared" si="25"/>
        <v>25</v>
      </c>
      <c r="CA24" s="2">
        <f t="shared" si="25"/>
        <v>17</v>
      </c>
      <c r="CB24" s="2">
        <f t="shared" si="25"/>
        <v>24</v>
      </c>
      <c r="CC24" s="2">
        <f t="shared" si="25"/>
        <v>24</v>
      </c>
      <c r="CD24" s="2">
        <f t="shared" si="25"/>
        <v>10</v>
      </c>
      <c r="CE24" s="2">
        <f t="shared" si="25"/>
        <v>22</v>
      </c>
      <c r="CF24" s="2">
        <f t="shared" si="25"/>
        <v>11</v>
      </c>
      <c r="CG24" s="2">
        <f t="shared" si="25"/>
        <v>15</v>
      </c>
      <c r="CH24" s="2">
        <f t="shared" si="25"/>
        <v>11</v>
      </c>
      <c r="CI24" s="2">
        <f t="shared" si="25"/>
        <v>19</v>
      </c>
      <c r="CJ24" s="2">
        <f t="shared" si="25"/>
        <v>17</v>
      </c>
      <c r="CK24" s="2">
        <f t="shared" si="25"/>
        <v>23</v>
      </c>
      <c r="CL24" s="2">
        <f t="shared" si="25"/>
        <v>16</v>
      </c>
      <c r="CM24" s="2">
        <f t="shared" si="25"/>
        <v>25</v>
      </c>
    </row>
    <row r="25" spans="1:91" ht="51">
      <c r="A25" s="5" t="s">
        <v>22</v>
      </c>
      <c r="B25" s="4">
        <v>4</v>
      </c>
      <c r="C25" s="4">
        <v>5</v>
      </c>
      <c r="D25" s="4">
        <v>5</v>
      </c>
      <c r="E25" s="4">
        <v>5</v>
      </c>
      <c r="F25" s="4">
        <v>3</v>
      </c>
      <c r="G25" s="4">
        <v>2</v>
      </c>
      <c r="H25" s="4">
        <v>2</v>
      </c>
      <c r="I25" s="4">
        <v>5</v>
      </c>
      <c r="J25" s="4">
        <v>2</v>
      </c>
      <c r="K25" s="4">
        <v>5</v>
      </c>
      <c r="L25" s="4">
        <v>5</v>
      </c>
      <c r="M25" s="4">
        <v>3</v>
      </c>
      <c r="N25" s="4">
        <v>2</v>
      </c>
      <c r="O25" s="4">
        <v>3</v>
      </c>
      <c r="P25" s="4">
        <v>2</v>
      </c>
      <c r="Q25" s="4">
        <v>5</v>
      </c>
      <c r="R25" s="4">
        <v>5</v>
      </c>
      <c r="S25" s="4">
        <v>5</v>
      </c>
      <c r="T25" s="4">
        <v>5</v>
      </c>
      <c r="U25" s="4">
        <v>5</v>
      </c>
      <c r="V25" s="4">
        <v>5</v>
      </c>
      <c r="W25" s="4">
        <v>5</v>
      </c>
      <c r="X25" s="4">
        <v>5</v>
      </c>
      <c r="Y25" s="4">
        <v>2</v>
      </c>
      <c r="Z25" s="4">
        <v>5</v>
      </c>
      <c r="AA25" s="4">
        <v>2</v>
      </c>
      <c r="AB25" s="4">
        <v>3</v>
      </c>
      <c r="AC25" s="4">
        <v>5</v>
      </c>
      <c r="AD25" s="4">
        <v>5</v>
      </c>
      <c r="AE25" s="4">
        <v>5</v>
      </c>
      <c r="AF25" s="4">
        <v>5</v>
      </c>
      <c r="AG25" s="4">
        <v>5</v>
      </c>
      <c r="AH25" s="4">
        <v>2</v>
      </c>
      <c r="AI25" s="4">
        <v>5</v>
      </c>
      <c r="AJ25" s="4">
        <v>1</v>
      </c>
      <c r="AK25" s="4">
        <v>5</v>
      </c>
      <c r="AL25" s="4">
        <v>2</v>
      </c>
      <c r="AM25" s="4">
        <v>2</v>
      </c>
      <c r="AN25" s="4">
        <v>4</v>
      </c>
      <c r="AO25" s="4">
        <v>5</v>
      </c>
      <c r="AP25" s="4">
        <v>4</v>
      </c>
      <c r="AQ25" s="4">
        <v>5</v>
      </c>
      <c r="AR25" s="4">
        <v>4</v>
      </c>
      <c r="AS25" s="4">
        <v>5</v>
      </c>
      <c r="AT25" s="4">
        <v>5</v>
      </c>
      <c r="AU25" s="4">
        <v>5</v>
      </c>
      <c r="AV25" s="4">
        <v>5</v>
      </c>
      <c r="AW25" s="4">
        <v>5</v>
      </c>
      <c r="AX25" s="4">
        <v>5</v>
      </c>
      <c r="AY25" s="4">
        <v>4</v>
      </c>
      <c r="AZ25" s="4">
        <v>5</v>
      </c>
      <c r="BA25" s="4">
        <v>3</v>
      </c>
      <c r="BB25" s="4">
        <v>5</v>
      </c>
      <c r="BC25" s="4">
        <v>4</v>
      </c>
      <c r="BD25" s="4">
        <v>5</v>
      </c>
      <c r="BE25" s="4">
        <v>2</v>
      </c>
      <c r="BF25" s="4">
        <v>5</v>
      </c>
      <c r="BG25" s="4">
        <v>1</v>
      </c>
      <c r="BH25" s="4">
        <v>1</v>
      </c>
      <c r="BI25" s="4">
        <v>5</v>
      </c>
      <c r="BJ25" s="4">
        <v>5</v>
      </c>
      <c r="BK25" s="4">
        <v>5</v>
      </c>
      <c r="BL25" s="4">
        <v>5</v>
      </c>
      <c r="BM25" s="4">
        <v>5</v>
      </c>
      <c r="BN25" s="4">
        <v>3</v>
      </c>
      <c r="BO25" s="4">
        <v>3</v>
      </c>
      <c r="BP25" s="4">
        <v>5</v>
      </c>
      <c r="BQ25" s="4">
        <v>5</v>
      </c>
      <c r="BR25" s="4">
        <v>1</v>
      </c>
      <c r="BS25" s="4">
        <v>5</v>
      </c>
      <c r="BT25" s="4">
        <v>5</v>
      </c>
      <c r="BU25" s="4">
        <v>5</v>
      </c>
      <c r="BV25" s="4">
        <v>4</v>
      </c>
      <c r="BW25" s="4">
        <v>5</v>
      </c>
      <c r="BX25" s="4">
        <v>4</v>
      </c>
      <c r="BY25" s="4">
        <v>3</v>
      </c>
      <c r="BZ25" s="4">
        <v>5</v>
      </c>
      <c r="CA25" s="4">
        <v>5</v>
      </c>
      <c r="CB25" s="4">
        <v>5</v>
      </c>
      <c r="CC25" s="4">
        <v>5</v>
      </c>
      <c r="CD25" s="4">
        <v>2</v>
      </c>
      <c r="CE25" s="4">
        <v>5</v>
      </c>
      <c r="CF25" s="4">
        <v>4</v>
      </c>
      <c r="CG25" s="4">
        <v>4</v>
      </c>
      <c r="CH25" s="4">
        <v>2</v>
      </c>
      <c r="CI25" s="4">
        <v>2</v>
      </c>
      <c r="CJ25" s="4">
        <v>5</v>
      </c>
      <c r="CK25" s="4">
        <v>5</v>
      </c>
      <c r="CL25" s="4">
        <v>5</v>
      </c>
      <c r="CM25" s="4">
        <v>5</v>
      </c>
    </row>
    <row r="26" spans="1:91" ht="68">
      <c r="A26" s="3" t="s">
        <v>23</v>
      </c>
      <c r="B26" s="4">
        <v>5</v>
      </c>
      <c r="C26" s="4">
        <v>4</v>
      </c>
      <c r="D26" s="4">
        <v>2</v>
      </c>
      <c r="E26" s="4">
        <v>1</v>
      </c>
      <c r="F26" s="4">
        <v>3</v>
      </c>
      <c r="G26" s="4">
        <v>1</v>
      </c>
      <c r="H26" s="4">
        <v>1</v>
      </c>
      <c r="I26" s="4">
        <v>5</v>
      </c>
      <c r="J26" s="4">
        <v>4</v>
      </c>
      <c r="K26" s="4">
        <v>3</v>
      </c>
      <c r="L26" s="4">
        <v>5</v>
      </c>
      <c r="M26" s="4">
        <v>4</v>
      </c>
      <c r="N26" s="4">
        <v>1</v>
      </c>
      <c r="O26" s="4">
        <v>2</v>
      </c>
      <c r="P26" s="4">
        <v>2</v>
      </c>
      <c r="Q26" s="4">
        <v>3</v>
      </c>
      <c r="R26" s="4">
        <v>5</v>
      </c>
      <c r="S26" s="4">
        <v>3</v>
      </c>
      <c r="T26" s="4">
        <v>3</v>
      </c>
      <c r="U26" s="4">
        <v>5</v>
      </c>
      <c r="V26" s="4">
        <v>4</v>
      </c>
      <c r="W26" s="4">
        <v>5</v>
      </c>
      <c r="X26" s="4">
        <v>5</v>
      </c>
      <c r="Y26" s="4">
        <v>1</v>
      </c>
      <c r="Z26" s="4">
        <v>5</v>
      </c>
      <c r="AA26" s="4">
        <v>2</v>
      </c>
      <c r="AB26" s="4">
        <v>3</v>
      </c>
      <c r="AC26" s="4">
        <v>4</v>
      </c>
      <c r="AD26" s="4">
        <v>5</v>
      </c>
      <c r="AE26" s="4">
        <v>4</v>
      </c>
      <c r="AF26" s="4">
        <v>5</v>
      </c>
      <c r="AG26" s="4">
        <v>5</v>
      </c>
      <c r="AH26" s="4">
        <v>2</v>
      </c>
      <c r="AI26" s="4">
        <v>2</v>
      </c>
      <c r="AJ26" s="4">
        <v>3</v>
      </c>
      <c r="AK26" s="4">
        <v>5</v>
      </c>
      <c r="AL26" s="4">
        <v>3</v>
      </c>
      <c r="AM26" s="4">
        <v>5</v>
      </c>
      <c r="AN26" s="4">
        <v>3</v>
      </c>
      <c r="AO26" s="4">
        <v>5</v>
      </c>
      <c r="AP26" s="4">
        <v>2</v>
      </c>
      <c r="AQ26" s="4">
        <v>5</v>
      </c>
      <c r="AR26" s="4">
        <v>4</v>
      </c>
      <c r="AS26" s="4">
        <v>4</v>
      </c>
      <c r="AT26" s="4">
        <v>2</v>
      </c>
      <c r="AU26" s="4">
        <v>2</v>
      </c>
      <c r="AV26" s="4">
        <v>5</v>
      </c>
      <c r="AW26" s="4">
        <v>5</v>
      </c>
      <c r="AX26" s="4">
        <v>5</v>
      </c>
      <c r="AY26" s="4">
        <v>3</v>
      </c>
      <c r="AZ26" s="4">
        <v>5</v>
      </c>
      <c r="BA26" s="4">
        <v>4</v>
      </c>
      <c r="BB26" s="4">
        <v>1</v>
      </c>
      <c r="BC26" s="4">
        <v>5</v>
      </c>
      <c r="BD26" s="4">
        <v>5</v>
      </c>
      <c r="BE26" s="4">
        <v>2</v>
      </c>
      <c r="BF26" s="4">
        <v>2</v>
      </c>
      <c r="BG26" s="4">
        <v>1</v>
      </c>
      <c r="BH26" s="4">
        <v>2</v>
      </c>
      <c r="BI26" s="4">
        <v>5</v>
      </c>
      <c r="BJ26" s="4">
        <v>2</v>
      </c>
      <c r="BK26" s="4">
        <v>2</v>
      </c>
      <c r="BL26" s="4">
        <v>2</v>
      </c>
      <c r="BM26" s="4">
        <v>3</v>
      </c>
      <c r="BN26" s="4">
        <v>4</v>
      </c>
      <c r="BO26" s="4">
        <v>2</v>
      </c>
      <c r="BP26" s="4">
        <v>4</v>
      </c>
      <c r="BQ26" s="4">
        <v>3</v>
      </c>
      <c r="BR26" s="4">
        <v>1</v>
      </c>
      <c r="BS26" s="4">
        <v>5</v>
      </c>
      <c r="BT26" s="4">
        <v>5</v>
      </c>
      <c r="BU26" s="4">
        <v>5</v>
      </c>
      <c r="BV26" s="4">
        <v>5</v>
      </c>
      <c r="BW26" s="4">
        <v>3</v>
      </c>
      <c r="BX26" s="4">
        <v>2</v>
      </c>
      <c r="BY26" s="4">
        <v>3</v>
      </c>
      <c r="BZ26" s="4">
        <v>5</v>
      </c>
      <c r="CA26" s="4">
        <v>5</v>
      </c>
      <c r="CB26" s="4">
        <v>5</v>
      </c>
      <c r="CC26" s="4">
        <v>5</v>
      </c>
      <c r="CD26" s="4">
        <v>2</v>
      </c>
      <c r="CE26" s="4">
        <v>5</v>
      </c>
      <c r="CF26" s="4">
        <v>2</v>
      </c>
      <c r="CG26" s="4">
        <v>3</v>
      </c>
      <c r="CH26" s="4">
        <v>3</v>
      </c>
      <c r="CI26" s="4">
        <v>5</v>
      </c>
      <c r="CJ26" s="4">
        <v>5</v>
      </c>
      <c r="CK26" s="4">
        <v>5</v>
      </c>
      <c r="CL26" s="4">
        <v>3</v>
      </c>
      <c r="CM26" s="4">
        <v>5</v>
      </c>
    </row>
    <row r="27" spans="1:91" ht="85">
      <c r="A27" s="5" t="s">
        <v>24</v>
      </c>
      <c r="B27" s="4">
        <v>2</v>
      </c>
      <c r="C27" s="4">
        <v>2</v>
      </c>
      <c r="D27" s="4">
        <v>4</v>
      </c>
      <c r="E27" s="4">
        <v>2</v>
      </c>
      <c r="F27" s="4">
        <v>2</v>
      </c>
      <c r="G27" s="4">
        <v>2</v>
      </c>
      <c r="H27" s="4">
        <v>0</v>
      </c>
      <c r="I27" s="4">
        <v>5</v>
      </c>
      <c r="J27" s="4">
        <v>2</v>
      </c>
      <c r="K27" s="4">
        <v>5</v>
      </c>
      <c r="L27" s="4">
        <v>4</v>
      </c>
      <c r="M27" s="4">
        <v>3</v>
      </c>
      <c r="N27" s="4">
        <v>1</v>
      </c>
      <c r="O27" s="4">
        <v>3</v>
      </c>
      <c r="P27" s="4">
        <v>2</v>
      </c>
      <c r="Q27" s="4">
        <v>2</v>
      </c>
      <c r="R27" s="4">
        <v>3</v>
      </c>
      <c r="S27" s="4">
        <v>3</v>
      </c>
      <c r="T27" s="4">
        <v>5</v>
      </c>
      <c r="U27" s="4">
        <v>5</v>
      </c>
      <c r="V27" s="4">
        <v>4</v>
      </c>
      <c r="W27" s="4">
        <v>2</v>
      </c>
      <c r="X27" s="4">
        <v>2</v>
      </c>
      <c r="Y27" s="4">
        <v>2</v>
      </c>
      <c r="Z27" s="4">
        <v>3</v>
      </c>
      <c r="AA27" s="4">
        <v>1</v>
      </c>
      <c r="AB27" s="4">
        <v>5</v>
      </c>
      <c r="AC27" s="4">
        <v>3</v>
      </c>
      <c r="AD27" s="4">
        <v>2</v>
      </c>
      <c r="AE27" s="4">
        <v>4</v>
      </c>
      <c r="AF27" s="4">
        <v>5</v>
      </c>
      <c r="AG27" s="4">
        <v>4</v>
      </c>
      <c r="AH27" s="4">
        <v>2</v>
      </c>
      <c r="AI27" s="4">
        <v>2</v>
      </c>
      <c r="AJ27" s="4">
        <v>2</v>
      </c>
      <c r="AK27" s="4">
        <v>3</v>
      </c>
      <c r="AL27" s="4">
        <v>4</v>
      </c>
      <c r="AM27" s="4">
        <v>2</v>
      </c>
      <c r="AN27" s="4">
        <v>5</v>
      </c>
      <c r="AO27" s="4">
        <v>3</v>
      </c>
      <c r="AP27" s="4">
        <v>2</v>
      </c>
      <c r="AQ27" s="4">
        <v>5</v>
      </c>
      <c r="AR27" s="4">
        <v>4</v>
      </c>
      <c r="AS27" s="4">
        <v>5</v>
      </c>
      <c r="AT27" s="4">
        <v>5</v>
      </c>
      <c r="AU27" s="4">
        <v>4</v>
      </c>
      <c r="AV27" s="4">
        <v>3</v>
      </c>
      <c r="AW27" s="4">
        <v>5</v>
      </c>
      <c r="AX27" s="4">
        <v>5</v>
      </c>
      <c r="AY27" s="4">
        <v>4</v>
      </c>
      <c r="AZ27" s="4">
        <v>5</v>
      </c>
      <c r="BA27" s="4">
        <v>3</v>
      </c>
      <c r="BB27" s="4">
        <v>5</v>
      </c>
      <c r="BC27" s="4">
        <v>2</v>
      </c>
      <c r="BD27" s="4">
        <v>5</v>
      </c>
      <c r="BE27" s="4">
        <v>5</v>
      </c>
      <c r="BF27" s="4">
        <v>2</v>
      </c>
      <c r="BG27" s="4">
        <v>2</v>
      </c>
      <c r="BH27" s="4">
        <v>2</v>
      </c>
      <c r="BI27" s="4">
        <v>2</v>
      </c>
      <c r="BJ27" s="4">
        <v>4</v>
      </c>
      <c r="BK27" s="4">
        <v>5</v>
      </c>
      <c r="BL27" s="4">
        <v>5</v>
      </c>
      <c r="BM27" s="4">
        <v>2</v>
      </c>
      <c r="BN27" s="4">
        <v>5</v>
      </c>
      <c r="BO27" s="4">
        <v>2</v>
      </c>
      <c r="BP27" s="4">
        <v>2</v>
      </c>
      <c r="BQ27" s="4">
        <v>5</v>
      </c>
      <c r="BR27" s="4">
        <v>2</v>
      </c>
      <c r="BS27" s="4">
        <v>2</v>
      </c>
      <c r="BT27" s="4">
        <v>5</v>
      </c>
      <c r="BU27" s="4">
        <v>5</v>
      </c>
      <c r="BV27" s="4">
        <v>3</v>
      </c>
      <c r="BW27" s="4">
        <v>4</v>
      </c>
      <c r="BX27" s="4">
        <v>2</v>
      </c>
      <c r="BY27" s="4">
        <v>3</v>
      </c>
      <c r="BZ27" s="4">
        <v>5</v>
      </c>
      <c r="CA27" s="4">
        <v>0</v>
      </c>
      <c r="CB27" s="4">
        <v>5</v>
      </c>
      <c r="CC27" s="4">
        <v>4</v>
      </c>
      <c r="CD27" s="4">
        <v>2</v>
      </c>
      <c r="CE27" s="4">
        <v>2</v>
      </c>
      <c r="CF27" s="4">
        <v>1</v>
      </c>
      <c r="CG27" s="4">
        <v>3</v>
      </c>
      <c r="CH27" s="4">
        <v>2</v>
      </c>
      <c r="CI27" s="4">
        <v>2</v>
      </c>
      <c r="CJ27" s="4">
        <v>2</v>
      </c>
      <c r="CK27" s="4">
        <v>3</v>
      </c>
      <c r="CL27" s="4">
        <v>2</v>
      </c>
      <c r="CM27" s="4">
        <v>5</v>
      </c>
    </row>
    <row r="28" spans="1:91" ht="68">
      <c r="A28" s="3" t="s">
        <v>25</v>
      </c>
      <c r="B28" s="4">
        <v>5</v>
      </c>
      <c r="C28" s="4">
        <v>5</v>
      </c>
      <c r="D28" s="4">
        <v>5</v>
      </c>
      <c r="E28" s="4">
        <v>5</v>
      </c>
      <c r="F28" s="4">
        <v>3</v>
      </c>
      <c r="G28" s="4">
        <v>3</v>
      </c>
      <c r="H28" s="4">
        <v>2</v>
      </c>
      <c r="I28" s="4">
        <v>5</v>
      </c>
      <c r="J28" s="4">
        <v>5</v>
      </c>
      <c r="K28" s="4">
        <v>4</v>
      </c>
      <c r="L28" s="4">
        <v>5</v>
      </c>
      <c r="M28" s="4">
        <v>5</v>
      </c>
      <c r="N28" s="4">
        <v>3</v>
      </c>
      <c r="O28" s="4">
        <v>5</v>
      </c>
      <c r="P28" s="4">
        <v>4</v>
      </c>
      <c r="Q28" s="4">
        <v>3</v>
      </c>
      <c r="R28" s="4">
        <v>5</v>
      </c>
      <c r="S28" s="4">
        <v>3</v>
      </c>
      <c r="T28" s="4">
        <v>5</v>
      </c>
      <c r="U28" s="4">
        <v>5</v>
      </c>
      <c r="V28" s="4">
        <v>5</v>
      </c>
      <c r="W28" s="4">
        <v>5</v>
      </c>
      <c r="X28" s="4">
        <v>5</v>
      </c>
      <c r="Y28" s="4">
        <v>2</v>
      </c>
      <c r="Z28" s="4">
        <v>5</v>
      </c>
      <c r="AA28" s="4">
        <v>3</v>
      </c>
      <c r="AB28" s="4">
        <v>4</v>
      </c>
      <c r="AC28" s="4">
        <v>5</v>
      </c>
      <c r="AD28" s="4">
        <v>5</v>
      </c>
      <c r="AE28" s="4">
        <v>5</v>
      </c>
      <c r="AF28" s="4">
        <v>4</v>
      </c>
      <c r="AG28" s="4">
        <v>5</v>
      </c>
      <c r="AH28" s="4">
        <v>2</v>
      </c>
      <c r="AI28" s="4">
        <v>5</v>
      </c>
      <c r="AJ28" s="4">
        <v>5</v>
      </c>
      <c r="AK28" s="4">
        <v>5</v>
      </c>
      <c r="AL28" s="4">
        <v>4</v>
      </c>
      <c r="AM28" s="4">
        <v>5</v>
      </c>
      <c r="AN28" s="4">
        <v>4</v>
      </c>
      <c r="AO28" s="4">
        <v>5</v>
      </c>
      <c r="AP28" s="4">
        <v>4</v>
      </c>
      <c r="AQ28" s="4">
        <v>5</v>
      </c>
      <c r="AR28" s="4">
        <v>3</v>
      </c>
      <c r="AS28" s="4">
        <v>5</v>
      </c>
      <c r="AT28" s="4">
        <v>5</v>
      </c>
      <c r="AU28" s="4">
        <v>3</v>
      </c>
      <c r="AV28" s="4">
        <v>5</v>
      </c>
      <c r="AW28" s="4">
        <v>5</v>
      </c>
      <c r="AX28" s="4">
        <v>4</v>
      </c>
      <c r="AY28" s="4">
        <v>3</v>
      </c>
      <c r="AZ28" s="4">
        <v>5</v>
      </c>
      <c r="BA28" s="4">
        <v>4</v>
      </c>
      <c r="BB28" s="4">
        <v>3</v>
      </c>
      <c r="BC28" s="4">
        <v>5</v>
      </c>
      <c r="BD28" s="4">
        <v>5</v>
      </c>
      <c r="BE28" s="4">
        <v>5</v>
      </c>
      <c r="BF28" s="4">
        <v>2</v>
      </c>
      <c r="BG28" s="4">
        <v>1</v>
      </c>
      <c r="BH28" s="4">
        <v>4</v>
      </c>
      <c r="BI28" s="4">
        <v>5</v>
      </c>
      <c r="BJ28" s="4">
        <v>5</v>
      </c>
      <c r="BK28" s="4">
        <v>4</v>
      </c>
      <c r="BL28" s="4">
        <v>2</v>
      </c>
      <c r="BM28" s="4">
        <v>2</v>
      </c>
      <c r="BN28" s="4">
        <v>5</v>
      </c>
      <c r="BO28" s="4">
        <v>2</v>
      </c>
      <c r="BP28" s="4">
        <v>5</v>
      </c>
      <c r="BQ28" s="4">
        <v>5</v>
      </c>
      <c r="BR28" s="4">
        <v>2</v>
      </c>
      <c r="BS28" s="4">
        <v>5</v>
      </c>
      <c r="BT28" s="4">
        <v>5</v>
      </c>
      <c r="BU28" s="4">
        <v>4</v>
      </c>
      <c r="BV28" s="4">
        <v>2</v>
      </c>
      <c r="BW28" s="4">
        <v>5</v>
      </c>
      <c r="BX28" s="4">
        <v>4</v>
      </c>
      <c r="BY28" s="4">
        <v>3</v>
      </c>
      <c r="BZ28" s="4">
        <v>5</v>
      </c>
      <c r="CA28" s="4">
        <v>5</v>
      </c>
      <c r="CB28" s="4">
        <v>5</v>
      </c>
      <c r="CC28" s="4">
        <v>5</v>
      </c>
      <c r="CD28" s="4">
        <v>2</v>
      </c>
      <c r="CE28" s="4">
        <v>5</v>
      </c>
      <c r="CF28" s="4">
        <v>3</v>
      </c>
      <c r="CG28" s="4">
        <v>3</v>
      </c>
      <c r="CH28" s="4">
        <v>2</v>
      </c>
      <c r="CI28" s="4">
        <v>5</v>
      </c>
      <c r="CJ28" s="4">
        <v>5</v>
      </c>
      <c r="CK28" s="4">
        <v>5</v>
      </c>
      <c r="CL28" s="4">
        <v>4</v>
      </c>
      <c r="CM28" s="4">
        <v>5</v>
      </c>
    </row>
    <row r="29" spans="1:91" ht="85">
      <c r="A29" s="5" t="s">
        <v>26</v>
      </c>
      <c r="B29" s="4">
        <v>5</v>
      </c>
      <c r="C29" s="4">
        <v>4</v>
      </c>
      <c r="D29" s="4">
        <v>2</v>
      </c>
      <c r="E29" s="4">
        <v>5</v>
      </c>
      <c r="F29" s="4">
        <v>1</v>
      </c>
      <c r="G29" s="4">
        <v>2</v>
      </c>
      <c r="H29" s="4">
        <v>1</v>
      </c>
      <c r="I29" s="4">
        <v>2</v>
      </c>
      <c r="J29" s="4">
        <v>2</v>
      </c>
      <c r="K29" s="4">
        <v>2</v>
      </c>
      <c r="L29" s="4">
        <v>5</v>
      </c>
      <c r="M29" s="4">
        <v>2</v>
      </c>
      <c r="N29" s="4">
        <v>1</v>
      </c>
      <c r="O29" s="4">
        <v>5</v>
      </c>
      <c r="P29" s="4">
        <v>3</v>
      </c>
      <c r="Q29" s="4">
        <v>4</v>
      </c>
      <c r="R29" s="4">
        <v>5</v>
      </c>
      <c r="S29" s="4">
        <v>2</v>
      </c>
      <c r="T29" s="4">
        <v>5</v>
      </c>
      <c r="U29" s="4">
        <v>5</v>
      </c>
      <c r="V29" s="4">
        <v>4</v>
      </c>
      <c r="W29" s="4">
        <v>5</v>
      </c>
      <c r="X29" s="4">
        <v>5</v>
      </c>
      <c r="Y29" s="4">
        <v>1</v>
      </c>
      <c r="Z29" s="4">
        <v>5</v>
      </c>
      <c r="AA29" s="4">
        <v>2</v>
      </c>
      <c r="AB29" s="4">
        <v>4</v>
      </c>
      <c r="AC29" s="4">
        <v>5</v>
      </c>
      <c r="AD29" s="4">
        <v>5</v>
      </c>
      <c r="AE29" s="4">
        <v>1</v>
      </c>
      <c r="AF29" s="4">
        <v>5</v>
      </c>
      <c r="AG29" s="4">
        <v>4</v>
      </c>
      <c r="AH29" s="4">
        <v>2</v>
      </c>
      <c r="AI29" s="4">
        <v>2</v>
      </c>
      <c r="AJ29" s="4">
        <v>1</v>
      </c>
      <c r="AK29" s="4">
        <v>5</v>
      </c>
      <c r="AL29" s="4">
        <v>2</v>
      </c>
      <c r="AM29" s="4">
        <v>5</v>
      </c>
      <c r="AN29" s="4">
        <v>4</v>
      </c>
      <c r="AO29" s="4">
        <v>5</v>
      </c>
      <c r="AP29" s="4">
        <v>2</v>
      </c>
      <c r="AQ29" s="4">
        <v>5</v>
      </c>
      <c r="AR29" s="4">
        <v>1</v>
      </c>
      <c r="AS29" s="4">
        <v>5</v>
      </c>
      <c r="AT29" s="4">
        <v>5</v>
      </c>
      <c r="AU29" s="4">
        <v>5</v>
      </c>
      <c r="AV29" s="4">
        <v>2</v>
      </c>
      <c r="AW29" s="4">
        <v>5</v>
      </c>
      <c r="AX29" s="4">
        <v>3</v>
      </c>
      <c r="AY29" s="4">
        <v>4</v>
      </c>
      <c r="AZ29" s="4">
        <v>1</v>
      </c>
      <c r="BA29" s="4">
        <v>2</v>
      </c>
      <c r="BB29" s="4">
        <v>1</v>
      </c>
      <c r="BC29" s="4">
        <v>2</v>
      </c>
      <c r="BD29" s="4">
        <v>5</v>
      </c>
      <c r="BE29" s="4">
        <v>4</v>
      </c>
      <c r="BF29" s="4">
        <v>2</v>
      </c>
      <c r="BG29" s="4">
        <v>2</v>
      </c>
      <c r="BH29" s="4">
        <v>2</v>
      </c>
      <c r="BI29" s="4">
        <v>5</v>
      </c>
      <c r="BJ29" s="4">
        <v>1</v>
      </c>
      <c r="BK29" s="4">
        <v>5</v>
      </c>
      <c r="BL29" s="4">
        <v>2</v>
      </c>
      <c r="BM29" s="4">
        <v>5</v>
      </c>
      <c r="BN29" s="4">
        <v>4</v>
      </c>
      <c r="BO29" s="4">
        <v>2</v>
      </c>
      <c r="BP29" s="4">
        <v>5</v>
      </c>
      <c r="BQ29" s="4">
        <v>5</v>
      </c>
      <c r="BR29" s="4">
        <v>1</v>
      </c>
      <c r="BS29" s="4">
        <v>1</v>
      </c>
      <c r="BT29" s="4">
        <v>5</v>
      </c>
      <c r="BU29" s="4">
        <v>4</v>
      </c>
      <c r="BV29" s="4">
        <v>2</v>
      </c>
      <c r="BW29" s="4">
        <v>5</v>
      </c>
      <c r="BX29" s="4">
        <v>5</v>
      </c>
      <c r="BY29" s="4">
        <v>1</v>
      </c>
      <c r="BZ29" s="4">
        <v>5</v>
      </c>
      <c r="CA29" s="4">
        <v>2</v>
      </c>
      <c r="CB29" s="4">
        <v>4</v>
      </c>
      <c r="CC29" s="4">
        <v>5</v>
      </c>
      <c r="CD29" s="4">
        <v>2</v>
      </c>
      <c r="CE29" s="4">
        <v>5</v>
      </c>
      <c r="CF29" s="4">
        <v>1</v>
      </c>
      <c r="CG29" s="4">
        <v>2</v>
      </c>
      <c r="CH29" s="4">
        <v>2</v>
      </c>
      <c r="CI29" s="4">
        <v>5</v>
      </c>
      <c r="CJ29" s="4">
        <v>0</v>
      </c>
      <c r="CK29" s="4">
        <v>5</v>
      </c>
      <c r="CL29" s="4">
        <v>2</v>
      </c>
      <c r="CM29" s="4">
        <v>5</v>
      </c>
    </row>
    <row r="30" spans="1:91" s="13" customFormat="1" ht="20">
      <c r="A30" s="2" t="s">
        <v>27</v>
      </c>
      <c r="B30" s="2">
        <f>SUM(B3,B8,B10,B13,B17,B20,B24)</f>
        <v>70</v>
      </c>
      <c r="C30" s="2">
        <f t="shared" ref="C30:BO30" si="26">SUM(C3,C8,C10,C13,C17,C20,C24)</f>
        <v>72</v>
      </c>
      <c r="D30" s="2">
        <f t="shared" si="26"/>
        <v>70</v>
      </c>
      <c r="E30" s="2">
        <f t="shared" si="26"/>
        <v>58</v>
      </c>
      <c r="F30" s="2">
        <f t="shared" si="26"/>
        <v>33</v>
      </c>
      <c r="G30" s="2">
        <f t="shared" si="26"/>
        <v>66</v>
      </c>
      <c r="H30" s="2">
        <f t="shared" si="26"/>
        <v>14</v>
      </c>
      <c r="I30" s="2">
        <f t="shared" si="26"/>
        <v>73</v>
      </c>
      <c r="J30" s="2">
        <f t="shared" si="26"/>
        <v>42</v>
      </c>
      <c r="K30" s="2">
        <f t="shared" si="26"/>
        <v>58</v>
      </c>
      <c r="L30" s="2">
        <f t="shared" si="26"/>
        <v>81</v>
      </c>
      <c r="M30" s="2">
        <f t="shared" si="26"/>
        <v>48</v>
      </c>
      <c r="N30" s="2">
        <f t="shared" si="26"/>
        <v>46</v>
      </c>
      <c r="O30" s="2">
        <f t="shared" si="26"/>
        <v>60</v>
      </c>
      <c r="P30" s="2">
        <f t="shared" si="26"/>
        <v>73</v>
      </c>
      <c r="Q30" s="2">
        <f t="shared" si="26"/>
        <v>78</v>
      </c>
      <c r="R30" s="2">
        <f t="shared" si="26"/>
        <v>58</v>
      </c>
      <c r="S30" s="2">
        <f t="shared" si="26"/>
        <v>48</v>
      </c>
      <c r="T30" s="2">
        <f t="shared" si="26"/>
        <v>68</v>
      </c>
      <c r="U30" s="2">
        <f t="shared" si="26"/>
        <v>95</v>
      </c>
      <c r="V30" s="2">
        <f t="shared" si="26"/>
        <v>66</v>
      </c>
      <c r="W30" s="2">
        <f t="shared" si="26"/>
        <v>63</v>
      </c>
      <c r="X30" s="2">
        <f t="shared" si="26"/>
        <v>62</v>
      </c>
      <c r="Y30" s="2">
        <f t="shared" si="26"/>
        <v>37</v>
      </c>
      <c r="Z30" s="2">
        <f t="shared" si="26"/>
        <v>65</v>
      </c>
      <c r="AA30" s="2">
        <f t="shared" si="26"/>
        <v>32</v>
      </c>
      <c r="AB30" s="2">
        <f t="shared" si="26"/>
        <v>53</v>
      </c>
      <c r="AC30" s="2">
        <f t="shared" si="26"/>
        <v>83</v>
      </c>
      <c r="AD30" s="2">
        <f t="shared" si="26"/>
        <v>70</v>
      </c>
      <c r="AE30" s="2">
        <f t="shared" si="26"/>
        <v>58</v>
      </c>
      <c r="AF30" s="2">
        <f t="shared" si="26"/>
        <v>67</v>
      </c>
      <c r="AG30" s="2">
        <f t="shared" si="26"/>
        <v>70</v>
      </c>
      <c r="AH30" s="2">
        <f t="shared" si="26"/>
        <v>58</v>
      </c>
      <c r="AI30" s="2">
        <f t="shared" si="26"/>
        <v>80</v>
      </c>
      <c r="AJ30" s="2">
        <f t="shared" si="26"/>
        <v>50</v>
      </c>
      <c r="AK30" s="2">
        <f t="shared" si="26"/>
        <v>67</v>
      </c>
      <c r="AL30" s="2">
        <f t="shared" si="26"/>
        <v>51</v>
      </c>
      <c r="AM30" s="2">
        <f t="shared" si="26"/>
        <v>75</v>
      </c>
      <c r="AN30" s="2">
        <f t="shared" si="26"/>
        <v>50</v>
      </c>
      <c r="AO30" s="2">
        <f t="shared" si="26"/>
        <v>88</v>
      </c>
      <c r="AP30" s="2">
        <f t="shared" si="26"/>
        <v>82</v>
      </c>
      <c r="AQ30" s="2">
        <f t="shared" si="26"/>
        <v>60</v>
      </c>
      <c r="AR30" s="2">
        <f t="shared" si="26"/>
        <v>48</v>
      </c>
      <c r="AS30" s="2">
        <f t="shared" si="26"/>
        <v>60</v>
      </c>
      <c r="AT30" s="2">
        <f t="shared" si="26"/>
        <v>57</v>
      </c>
      <c r="AU30" s="2">
        <f t="shared" si="26"/>
        <v>70</v>
      </c>
      <c r="AV30" s="2">
        <f t="shared" si="26"/>
        <v>60</v>
      </c>
      <c r="AW30" s="2">
        <f t="shared" si="26"/>
        <v>69</v>
      </c>
      <c r="AX30" s="2">
        <f t="shared" si="26"/>
        <v>76</v>
      </c>
      <c r="AY30" s="2">
        <f t="shared" si="26"/>
        <v>49</v>
      </c>
      <c r="AZ30" s="2">
        <f>SUM(AZ3,AZ8,AZ10,AZ13,AZ17,AZ20,AZ24)</f>
        <v>41</v>
      </c>
      <c r="BA30" s="2">
        <f t="shared" si="26"/>
        <v>50</v>
      </c>
      <c r="BB30" s="2">
        <f t="shared" si="26"/>
        <v>38</v>
      </c>
      <c r="BC30" s="2">
        <f t="shared" si="26"/>
        <v>46</v>
      </c>
      <c r="BD30" s="2">
        <f t="shared" si="26"/>
        <v>67</v>
      </c>
      <c r="BE30" s="2">
        <f t="shared" si="26"/>
        <v>52</v>
      </c>
      <c r="BF30" s="2">
        <f t="shared" si="26"/>
        <v>42</v>
      </c>
      <c r="BG30" s="2">
        <f t="shared" si="26"/>
        <v>32</v>
      </c>
      <c r="BH30" s="2">
        <f t="shared" si="26"/>
        <v>27</v>
      </c>
      <c r="BI30" s="2">
        <f t="shared" si="26"/>
        <v>47</v>
      </c>
      <c r="BJ30" s="2">
        <f t="shared" si="26"/>
        <v>60</v>
      </c>
      <c r="BK30" s="2">
        <f t="shared" si="26"/>
        <v>43</v>
      </c>
      <c r="BL30" s="2">
        <f t="shared" si="26"/>
        <v>43</v>
      </c>
      <c r="BM30" s="2">
        <f t="shared" si="26"/>
        <v>53</v>
      </c>
      <c r="BN30" s="2">
        <f t="shared" si="26"/>
        <v>39</v>
      </c>
      <c r="BO30" s="2">
        <f t="shared" si="26"/>
        <v>46</v>
      </c>
      <c r="BP30" s="2">
        <f t="shared" ref="BP30:CM30" si="27">SUM(BP3,BP8,BP10,BP13,BP17,BP20,BP24)</f>
        <v>70</v>
      </c>
      <c r="BQ30" s="2">
        <f t="shared" si="27"/>
        <v>59</v>
      </c>
      <c r="BR30" s="2">
        <f t="shared" si="27"/>
        <v>60</v>
      </c>
      <c r="BS30" s="2">
        <f t="shared" si="27"/>
        <v>62</v>
      </c>
      <c r="BT30" s="2">
        <f t="shared" si="27"/>
        <v>80</v>
      </c>
      <c r="BU30" s="2">
        <f t="shared" si="27"/>
        <v>55</v>
      </c>
      <c r="BV30" s="2">
        <f t="shared" si="27"/>
        <v>53</v>
      </c>
      <c r="BW30" s="2">
        <f t="shared" si="27"/>
        <v>64</v>
      </c>
      <c r="BX30" s="2">
        <f t="shared" si="27"/>
        <v>56</v>
      </c>
      <c r="BY30" s="2">
        <f t="shared" si="27"/>
        <v>42</v>
      </c>
      <c r="BZ30" s="2">
        <f t="shared" si="27"/>
        <v>56</v>
      </c>
      <c r="CA30" s="2">
        <f t="shared" si="27"/>
        <v>61</v>
      </c>
      <c r="CB30" s="2">
        <f t="shared" si="27"/>
        <v>90</v>
      </c>
      <c r="CC30" s="2">
        <f t="shared" si="27"/>
        <v>79</v>
      </c>
      <c r="CD30" s="2">
        <f t="shared" si="27"/>
        <v>50</v>
      </c>
      <c r="CE30" s="2">
        <f t="shared" si="27"/>
        <v>72</v>
      </c>
      <c r="CF30" s="2">
        <f t="shared" si="27"/>
        <v>38</v>
      </c>
      <c r="CG30" s="2">
        <f t="shared" si="27"/>
        <v>44</v>
      </c>
      <c r="CH30" s="2">
        <f t="shared" si="27"/>
        <v>48</v>
      </c>
      <c r="CI30" s="2">
        <f t="shared" si="27"/>
        <v>76</v>
      </c>
      <c r="CJ30" s="2">
        <f t="shared" si="27"/>
        <v>66</v>
      </c>
      <c r="CK30" s="2">
        <f t="shared" si="27"/>
        <v>60</v>
      </c>
      <c r="CL30" s="2">
        <f t="shared" si="27"/>
        <v>57</v>
      </c>
      <c r="CM30" s="2">
        <f t="shared" si="27"/>
        <v>77</v>
      </c>
    </row>
    <row r="31" spans="1:91" ht="20">
      <c r="A31" s="2" t="s">
        <v>317</v>
      </c>
      <c r="B31" s="40">
        <f>(70/95)*100</f>
        <v>73.68421052631578</v>
      </c>
      <c r="C31" s="2">
        <v>72</v>
      </c>
      <c r="D31" s="2">
        <v>70</v>
      </c>
      <c r="E31" s="2">
        <v>58</v>
      </c>
      <c r="F31" s="2">
        <v>33</v>
      </c>
      <c r="G31" s="2">
        <v>66</v>
      </c>
      <c r="H31" s="2">
        <v>14</v>
      </c>
      <c r="I31" s="2">
        <v>73</v>
      </c>
      <c r="J31" s="2">
        <v>42</v>
      </c>
      <c r="K31" s="2">
        <v>58</v>
      </c>
      <c r="L31" s="2">
        <v>81</v>
      </c>
      <c r="M31" s="2">
        <v>48</v>
      </c>
      <c r="N31" s="2">
        <v>46</v>
      </c>
      <c r="O31" s="2">
        <v>60</v>
      </c>
      <c r="P31" s="2">
        <v>73</v>
      </c>
      <c r="Q31" s="2">
        <v>78</v>
      </c>
      <c r="R31" s="2">
        <v>58</v>
      </c>
      <c r="S31" s="2">
        <v>48</v>
      </c>
      <c r="T31" s="2">
        <v>68</v>
      </c>
      <c r="U31" s="39">
        <f>(95/95)*100</f>
        <v>100</v>
      </c>
      <c r="V31" s="2">
        <v>66</v>
      </c>
      <c r="W31" s="2">
        <v>63</v>
      </c>
      <c r="X31" s="2">
        <v>62</v>
      </c>
      <c r="Y31" s="2">
        <v>37</v>
      </c>
      <c r="Z31" s="2">
        <v>65</v>
      </c>
      <c r="AA31" s="2">
        <v>32</v>
      </c>
      <c r="AB31" s="2">
        <v>53</v>
      </c>
      <c r="AC31" s="2">
        <v>83</v>
      </c>
      <c r="AD31" s="2">
        <v>70</v>
      </c>
      <c r="AE31" s="2">
        <v>58</v>
      </c>
      <c r="AF31" s="2">
        <v>67</v>
      </c>
      <c r="AG31" s="2">
        <v>70</v>
      </c>
      <c r="AH31" s="2">
        <v>58</v>
      </c>
      <c r="AI31" s="40">
        <f>(80/95)*100</f>
        <v>84.210526315789465</v>
      </c>
      <c r="AJ31" s="2">
        <v>50</v>
      </c>
      <c r="AK31" s="2">
        <v>67</v>
      </c>
      <c r="AL31" s="2">
        <v>51</v>
      </c>
      <c r="AM31" s="2">
        <v>75</v>
      </c>
      <c r="AN31" s="2">
        <v>50</v>
      </c>
      <c r="AO31" s="2">
        <v>88</v>
      </c>
      <c r="AP31" s="2">
        <v>82</v>
      </c>
      <c r="AQ31" s="2">
        <v>60</v>
      </c>
      <c r="AR31" s="2">
        <v>48</v>
      </c>
      <c r="AS31" s="2">
        <v>60</v>
      </c>
      <c r="AT31" s="2">
        <v>57</v>
      </c>
      <c r="AU31" s="2">
        <v>70</v>
      </c>
      <c r="AV31" s="2">
        <v>60</v>
      </c>
      <c r="AW31" s="2">
        <v>69</v>
      </c>
      <c r="AX31" s="2">
        <v>76</v>
      </c>
      <c r="AY31" s="2">
        <v>49</v>
      </c>
      <c r="AZ31" s="2">
        <v>41</v>
      </c>
      <c r="BA31" s="2">
        <v>50</v>
      </c>
      <c r="BB31" s="2">
        <v>38</v>
      </c>
      <c r="BC31" s="2">
        <v>46</v>
      </c>
      <c r="BD31" s="2">
        <v>67</v>
      </c>
      <c r="BE31" s="2">
        <v>52</v>
      </c>
      <c r="BF31" s="2">
        <v>42</v>
      </c>
      <c r="BG31" s="2">
        <v>32</v>
      </c>
      <c r="BH31" s="2">
        <v>27</v>
      </c>
      <c r="BI31" s="2">
        <v>47</v>
      </c>
      <c r="BJ31" s="2">
        <v>60</v>
      </c>
      <c r="BK31" s="2">
        <v>43</v>
      </c>
      <c r="BL31" s="2">
        <v>43</v>
      </c>
      <c r="BM31" s="2">
        <v>53</v>
      </c>
      <c r="BN31" s="2">
        <v>39</v>
      </c>
      <c r="BO31" s="2">
        <v>46</v>
      </c>
      <c r="BP31" s="2">
        <v>70</v>
      </c>
      <c r="BQ31" s="2">
        <v>59</v>
      </c>
      <c r="BR31" s="2">
        <v>60</v>
      </c>
      <c r="BS31" s="2">
        <v>62</v>
      </c>
      <c r="BT31" s="2">
        <v>80</v>
      </c>
      <c r="BU31" s="2">
        <v>55</v>
      </c>
      <c r="BV31" s="2">
        <v>53</v>
      </c>
      <c r="BW31" s="2">
        <v>64</v>
      </c>
      <c r="BX31" s="2">
        <v>56</v>
      </c>
      <c r="BY31" s="2">
        <v>42</v>
      </c>
      <c r="BZ31" s="2">
        <v>56</v>
      </c>
      <c r="CA31" s="2">
        <v>61</v>
      </c>
      <c r="CB31" s="40">
        <f>(90/95)*100</f>
        <v>94.73684210526315</v>
      </c>
      <c r="CC31" s="2">
        <v>79</v>
      </c>
      <c r="CD31" s="2">
        <v>50</v>
      </c>
      <c r="CE31" s="2">
        <v>72</v>
      </c>
      <c r="CF31" s="2">
        <v>38</v>
      </c>
      <c r="CG31" s="2">
        <v>44</v>
      </c>
      <c r="CH31" s="2">
        <v>48</v>
      </c>
      <c r="CI31" s="39">
        <f>(76/95)*100</f>
        <v>80</v>
      </c>
      <c r="CJ31" s="2">
        <v>66</v>
      </c>
      <c r="CK31" s="2">
        <v>60</v>
      </c>
      <c r="CL31" s="2">
        <v>57</v>
      </c>
      <c r="CM31" s="2">
        <v>77</v>
      </c>
    </row>
    <row r="32" spans="1:91" s="114" customFormat="1" ht="22">
      <c r="A32" s="108" t="s">
        <v>108</v>
      </c>
      <c r="B32" s="109" t="s">
        <v>28</v>
      </c>
      <c r="C32" s="110" t="s">
        <v>29</v>
      </c>
      <c r="D32" s="111" t="s">
        <v>30</v>
      </c>
      <c r="E32" s="112" t="s">
        <v>289</v>
      </c>
      <c r="F32" s="111" t="s">
        <v>31</v>
      </c>
      <c r="G32" s="110" t="s">
        <v>32</v>
      </c>
      <c r="H32" s="109" t="s">
        <v>33</v>
      </c>
      <c r="I32" s="112" t="s">
        <v>291</v>
      </c>
      <c r="J32" s="111" t="s">
        <v>34</v>
      </c>
      <c r="K32" s="110" t="s">
        <v>35</v>
      </c>
      <c r="L32" s="112" t="s">
        <v>293</v>
      </c>
      <c r="M32" s="110" t="s">
        <v>36</v>
      </c>
      <c r="N32" s="112" t="s">
        <v>275</v>
      </c>
      <c r="O32" s="109" t="s">
        <v>37</v>
      </c>
      <c r="P32" s="110" t="s">
        <v>38</v>
      </c>
      <c r="Q32" s="109" t="s">
        <v>39</v>
      </c>
      <c r="R32" s="109" t="s">
        <v>40</v>
      </c>
      <c r="S32" s="111" t="s">
        <v>41</v>
      </c>
      <c r="T32" s="109" t="s">
        <v>42</v>
      </c>
      <c r="U32" s="111" t="s">
        <v>43</v>
      </c>
      <c r="V32" s="109" t="s">
        <v>44</v>
      </c>
      <c r="W32" s="110" t="s">
        <v>45</v>
      </c>
      <c r="X32" s="111" t="s">
        <v>46</v>
      </c>
      <c r="Y32" s="109" t="s">
        <v>47</v>
      </c>
      <c r="Z32" s="111" t="s">
        <v>48</v>
      </c>
      <c r="AA32" s="110" t="s">
        <v>49</v>
      </c>
      <c r="AB32" s="111" t="s">
        <v>50</v>
      </c>
      <c r="AC32" s="109" t="s">
        <v>51</v>
      </c>
      <c r="AD32" s="109" t="s">
        <v>52</v>
      </c>
      <c r="AE32" s="109" t="s">
        <v>53</v>
      </c>
      <c r="AF32" s="111" t="s">
        <v>54</v>
      </c>
      <c r="AG32" s="111" t="s">
        <v>55</v>
      </c>
      <c r="AH32" s="110" t="s">
        <v>56</v>
      </c>
      <c r="AI32" s="110" t="s">
        <v>57</v>
      </c>
      <c r="AJ32" s="110" t="s">
        <v>58</v>
      </c>
      <c r="AK32" s="111" t="s">
        <v>59</v>
      </c>
      <c r="AL32" s="109" t="s">
        <v>60</v>
      </c>
      <c r="AM32" s="111" t="s">
        <v>61</v>
      </c>
      <c r="AN32" s="113" t="s">
        <v>295</v>
      </c>
      <c r="AO32" s="110" t="s">
        <v>62</v>
      </c>
      <c r="AP32" s="110" t="s">
        <v>63</v>
      </c>
      <c r="AQ32" s="109" t="s">
        <v>64</v>
      </c>
      <c r="AR32" s="110" t="s">
        <v>65</v>
      </c>
      <c r="AS32" s="110" t="s">
        <v>66</v>
      </c>
      <c r="AT32" s="112" t="s">
        <v>297</v>
      </c>
      <c r="AU32" s="110" t="s">
        <v>67</v>
      </c>
      <c r="AV32" s="110" t="s">
        <v>68</v>
      </c>
      <c r="AW32" s="112" t="s">
        <v>299</v>
      </c>
      <c r="AX32" s="110" t="s">
        <v>69</v>
      </c>
      <c r="AY32" s="109" t="s">
        <v>70</v>
      </c>
      <c r="AZ32" s="112" t="s">
        <v>321</v>
      </c>
      <c r="BA32" s="110" t="s">
        <v>71</v>
      </c>
      <c r="BB32" s="111" t="s">
        <v>72</v>
      </c>
      <c r="BC32" s="112" t="s">
        <v>301</v>
      </c>
      <c r="BD32" s="109" t="s">
        <v>73</v>
      </c>
      <c r="BE32" s="110" t="s">
        <v>74</v>
      </c>
      <c r="BF32" s="110" t="s">
        <v>75</v>
      </c>
      <c r="BG32" s="109" t="s">
        <v>76</v>
      </c>
      <c r="BH32" s="109" t="s">
        <v>77</v>
      </c>
      <c r="BI32" s="111" t="s">
        <v>78</v>
      </c>
      <c r="BJ32" s="109" t="s">
        <v>79</v>
      </c>
      <c r="BK32" s="111" t="s">
        <v>80</v>
      </c>
      <c r="BL32" s="111" t="s">
        <v>81</v>
      </c>
      <c r="BM32" s="110" t="s">
        <v>82</v>
      </c>
      <c r="BN32" s="111" t="s">
        <v>83</v>
      </c>
      <c r="BO32" s="111" t="s">
        <v>84</v>
      </c>
      <c r="BP32" s="111" t="s">
        <v>85</v>
      </c>
      <c r="BQ32" s="109" t="s">
        <v>86</v>
      </c>
      <c r="BR32" s="110" t="s">
        <v>87</v>
      </c>
      <c r="BS32" s="111" t="s">
        <v>88</v>
      </c>
      <c r="BT32" s="109" t="s">
        <v>89</v>
      </c>
      <c r="BU32" s="111" t="s">
        <v>90</v>
      </c>
      <c r="BV32" s="109" t="s">
        <v>91</v>
      </c>
      <c r="BW32" s="110" t="s">
        <v>92</v>
      </c>
      <c r="BX32" s="109" t="s">
        <v>93</v>
      </c>
      <c r="BY32" s="110" t="s">
        <v>94</v>
      </c>
      <c r="BZ32" s="109" t="s">
        <v>95</v>
      </c>
      <c r="CA32" s="112" t="s">
        <v>303</v>
      </c>
      <c r="CB32" s="111" t="s">
        <v>96</v>
      </c>
      <c r="CC32" s="110" t="s">
        <v>97</v>
      </c>
      <c r="CD32" s="110" t="s">
        <v>98</v>
      </c>
      <c r="CE32" s="110" t="s">
        <v>99</v>
      </c>
      <c r="CF32" s="110" t="s">
        <v>100</v>
      </c>
      <c r="CG32" s="110" t="s">
        <v>101</v>
      </c>
      <c r="CH32" s="110" t="s">
        <v>102</v>
      </c>
      <c r="CI32" s="110" t="s">
        <v>103</v>
      </c>
      <c r="CJ32" s="110" t="s">
        <v>104</v>
      </c>
      <c r="CK32" s="111" t="s">
        <v>105</v>
      </c>
      <c r="CL32" s="110" t="s">
        <v>106</v>
      </c>
      <c r="CM32" s="109" t="s">
        <v>107</v>
      </c>
    </row>
    <row r="34" spans="1:1">
      <c r="A34" s="19" t="s">
        <v>109</v>
      </c>
    </row>
    <row r="35" spans="1:1">
      <c r="A35" s="18" t="s">
        <v>110</v>
      </c>
    </row>
    <row r="36" spans="1:1">
      <c r="A36" s="14" t="s">
        <v>111</v>
      </c>
    </row>
    <row r="37" spans="1:1">
      <c r="A37" s="15" t="s">
        <v>114</v>
      </c>
    </row>
    <row r="38" spans="1:1">
      <c r="A38" s="16" t="s">
        <v>113</v>
      </c>
    </row>
    <row r="39" spans="1:1">
      <c r="A39" s="17" t="s">
        <v>112</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2A890-BFEE-6342-B153-97E41947895A}">
  <sheetPr codeName="Sheet5"/>
  <dimension ref="A1:F56"/>
  <sheetViews>
    <sheetView workbookViewId="0">
      <selection activeCell="G6" sqref="G6"/>
    </sheetView>
  </sheetViews>
  <sheetFormatPr baseColWidth="10" defaultRowHeight="16"/>
  <cols>
    <col min="1" max="1" width="35" style="20" customWidth="1"/>
    <col min="2" max="2" width="13.83203125" style="20" hidden="1" customWidth="1"/>
    <col min="3" max="3" width="14.5" style="20" hidden="1" customWidth="1"/>
    <col min="4" max="4" width="14.83203125" customWidth="1"/>
    <col min="5" max="5" width="17" customWidth="1"/>
    <col min="6" max="6" width="16" customWidth="1"/>
  </cols>
  <sheetData>
    <row r="1" spans="1:6" ht="20">
      <c r="A1" s="27" t="s">
        <v>313</v>
      </c>
      <c r="B1" s="28" t="s">
        <v>311</v>
      </c>
      <c r="C1" s="28" t="s">
        <v>312</v>
      </c>
      <c r="D1" s="27" t="s">
        <v>315</v>
      </c>
      <c r="E1" s="28" t="s">
        <v>316</v>
      </c>
      <c r="F1" s="29" t="s">
        <v>318</v>
      </c>
    </row>
    <row r="2" spans="1:6" ht="20">
      <c r="A2" s="21" t="s">
        <v>215</v>
      </c>
      <c r="B2" s="7" t="s">
        <v>216</v>
      </c>
      <c r="C2" s="7" t="s">
        <v>101</v>
      </c>
      <c r="D2" s="42">
        <v>64</v>
      </c>
      <c r="E2" s="2">
        <v>44</v>
      </c>
      <c r="F2" s="45">
        <f t="shared" ref="F2:F33" si="0">E2-D2</f>
        <v>-20</v>
      </c>
    </row>
    <row r="3" spans="1:6" ht="20">
      <c r="A3" s="25" t="s">
        <v>127</v>
      </c>
      <c r="B3" s="26" t="s">
        <v>128</v>
      </c>
      <c r="C3" s="26" t="s">
        <v>31</v>
      </c>
      <c r="D3" s="42">
        <v>50</v>
      </c>
      <c r="E3" s="2">
        <v>33</v>
      </c>
      <c r="F3" s="45">
        <f t="shared" si="0"/>
        <v>-17</v>
      </c>
    </row>
    <row r="4" spans="1:6" ht="20">
      <c r="A4" s="25" t="s">
        <v>137</v>
      </c>
      <c r="B4" s="26" t="s">
        <v>138</v>
      </c>
      <c r="C4" s="26" t="s">
        <v>34</v>
      </c>
      <c r="D4" s="42">
        <v>57</v>
      </c>
      <c r="E4" s="2">
        <v>42</v>
      </c>
      <c r="F4" s="45">
        <f t="shared" si="0"/>
        <v>-15</v>
      </c>
    </row>
    <row r="5" spans="1:6" ht="20">
      <c r="A5" s="24" t="s">
        <v>181</v>
      </c>
      <c r="B5" s="6" t="s">
        <v>182</v>
      </c>
      <c r="C5" s="6" t="s">
        <v>47</v>
      </c>
      <c r="D5" s="42">
        <v>49</v>
      </c>
      <c r="E5" s="2">
        <v>37</v>
      </c>
      <c r="F5" s="45">
        <f t="shared" si="0"/>
        <v>-12</v>
      </c>
    </row>
    <row r="6" spans="1:6" ht="20">
      <c r="A6" s="21" t="s">
        <v>169</v>
      </c>
      <c r="B6" s="7" t="s">
        <v>170</v>
      </c>
      <c r="C6" s="7" t="s">
        <v>68</v>
      </c>
      <c r="D6" s="42">
        <v>72</v>
      </c>
      <c r="E6" s="2">
        <v>60</v>
      </c>
      <c r="F6" s="45">
        <f t="shared" si="0"/>
        <v>-12</v>
      </c>
    </row>
    <row r="7" spans="1:6" ht="20">
      <c r="A7" s="24" t="s">
        <v>257</v>
      </c>
      <c r="B7" s="6" t="s">
        <v>258</v>
      </c>
      <c r="C7" s="6" t="s">
        <v>91</v>
      </c>
      <c r="D7" s="42">
        <v>63</v>
      </c>
      <c r="E7" s="2">
        <v>53</v>
      </c>
      <c r="F7" s="45">
        <f t="shared" si="0"/>
        <v>-10</v>
      </c>
    </row>
    <row r="8" spans="1:6" ht="20">
      <c r="A8" s="25" t="s">
        <v>259</v>
      </c>
      <c r="B8" s="26" t="s">
        <v>260</v>
      </c>
      <c r="C8" s="26" t="s">
        <v>84</v>
      </c>
      <c r="D8" s="42">
        <v>58</v>
      </c>
      <c r="E8" s="2">
        <v>49</v>
      </c>
      <c r="F8" s="45">
        <f t="shared" si="0"/>
        <v>-9</v>
      </c>
    </row>
    <row r="9" spans="1:6" ht="20">
      <c r="A9" s="25" t="s">
        <v>207</v>
      </c>
      <c r="B9" s="26" t="s">
        <v>208</v>
      </c>
      <c r="C9" s="26" t="s">
        <v>54</v>
      </c>
      <c r="D9" s="42">
        <v>72</v>
      </c>
      <c r="E9" s="2">
        <v>67</v>
      </c>
      <c r="F9" s="45">
        <f t="shared" si="0"/>
        <v>-5</v>
      </c>
    </row>
    <row r="10" spans="1:6" ht="20">
      <c r="A10" s="25" t="s">
        <v>249</v>
      </c>
      <c r="B10" s="26" t="s">
        <v>250</v>
      </c>
      <c r="C10" s="26" t="s">
        <v>81</v>
      </c>
      <c r="D10" s="42">
        <v>47</v>
      </c>
      <c r="E10" s="2">
        <v>43</v>
      </c>
      <c r="F10" s="45">
        <f t="shared" si="0"/>
        <v>-4</v>
      </c>
    </row>
    <row r="11" spans="1:6" ht="20">
      <c r="A11" s="24" t="s">
        <v>117</v>
      </c>
      <c r="B11" s="6" t="s">
        <v>118</v>
      </c>
      <c r="C11" s="6" t="s">
        <v>28</v>
      </c>
      <c r="D11" s="41">
        <v>76.84210526315789</v>
      </c>
      <c r="E11" s="40">
        <f>(70/95)*100</f>
        <v>73.68421052631578</v>
      </c>
      <c r="F11" s="45">
        <f t="shared" si="0"/>
        <v>-3.1578947368421098</v>
      </c>
    </row>
    <row r="12" spans="1:6" ht="20">
      <c r="A12" s="21" t="s">
        <v>131</v>
      </c>
      <c r="B12" s="7" t="s">
        <v>132</v>
      </c>
      <c r="C12" s="7" t="s">
        <v>38</v>
      </c>
      <c r="D12" s="42">
        <v>76</v>
      </c>
      <c r="E12" s="2">
        <v>73</v>
      </c>
      <c r="F12" s="45">
        <f t="shared" si="0"/>
        <v>-3</v>
      </c>
    </row>
    <row r="13" spans="1:6" ht="20">
      <c r="A13" s="24" t="s">
        <v>239</v>
      </c>
      <c r="B13" s="6" t="s">
        <v>240</v>
      </c>
      <c r="C13" s="6" t="s">
        <v>76</v>
      </c>
      <c r="D13" s="42">
        <v>35</v>
      </c>
      <c r="E13" s="2">
        <v>32</v>
      </c>
      <c r="F13" s="45">
        <f t="shared" si="0"/>
        <v>-3</v>
      </c>
    </row>
    <row r="14" spans="1:6" ht="20">
      <c r="A14" s="24" t="s">
        <v>241</v>
      </c>
      <c r="B14" s="6" t="s">
        <v>242</v>
      </c>
      <c r="C14" s="6" t="s">
        <v>77</v>
      </c>
      <c r="D14" s="42">
        <v>30</v>
      </c>
      <c r="E14" s="2">
        <v>27</v>
      </c>
      <c r="F14" s="45">
        <f t="shared" si="0"/>
        <v>-3</v>
      </c>
    </row>
    <row r="15" spans="1:6" ht="20">
      <c r="A15" s="25" t="s">
        <v>263</v>
      </c>
      <c r="B15" s="26" t="s">
        <v>264</v>
      </c>
      <c r="C15" s="26" t="s">
        <v>85</v>
      </c>
      <c r="D15" s="42">
        <v>69</v>
      </c>
      <c r="E15" s="2">
        <v>66</v>
      </c>
      <c r="F15" s="45">
        <f t="shared" si="0"/>
        <v>-3</v>
      </c>
    </row>
    <row r="16" spans="1:6" ht="20">
      <c r="A16" s="21" t="s">
        <v>197</v>
      </c>
      <c r="B16" s="7" t="s">
        <v>198</v>
      </c>
      <c r="C16" s="7" t="s">
        <v>94</v>
      </c>
      <c r="D16" s="42">
        <v>45</v>
      </c>
      <c r="E16" s="2">
        <v>42</v>
      </c>
      <c r="F16" s="45">
        <f t="shared" si="0"/>
        <v>-3</v>
      </c>
    </row>
    <row r="17" spans="1:6" ht="20">
      <c r="A17" s="25" t="s">
        <v>159</v>
      </c>
      <c r="B17" s="26" t="s">
        <v>160</v>
      </c>
      <c r="C17" s="26" t="s">
        <v>41</v>
      </c>
      <c r="D17" s="42">
        <v>50</v>
      </c>
      <c r="E17" s="2">
        <v>48</v>
      </c>
      <c r="F17" s="45">
        <f t="shared" si="0"/>
        <v>-2</v>
      </c>
    </row>
    <row r="18" spans="1:6" ht="20">
      <c r="A18" s="21" t="s">
        <v>165</v>
      </c>
      <c r="B18" s="7" t="s">
        <v>166</v>
      </c>
      <c r="C18" s="7" t="s">
        <v>67</v>
      </c>
      <c r="D18" s="42">
        <v>72</v>
      </c>
      <c r="E18" s="2">
        <v>70</v>
      </c>
      <c r="F18" s="45">
        <f t="shared" si="0"/>
        <v>-2</v>
      </c>
    </row>
    <row r="19" spans="1:6" ht="20">
      <c r="A19" s="21" t="s">
        <v>179</v>
      </c>
      <c r="B19" s="7" t="s">
        <v>180</v>
      </c>
      <c r="C19" s="7" t="s">
        <v>74</v>
      </c>
      <c r="D19" s="42">
        <v>54</v>
      </c>
      <c r="E19" s="2">
        <v>52</v>
      </c>
      <c r="F19" s="45">
        <f t="shared" si="0"/>
        <v>-2</v>
      </c>
    </row>
    <row r="20" spans="1:6" ht="20">
      <c r="A20" s="21" t="s">
        <v>183</v>
      </c>
      <c r="B20" s="7" t="s">
        <v>184</v>
      </c>
      <c r="C20" s="7" t="s">
        <v>75</v>
      </c>
      <c r="D20" s="42">
        <v>44</v>
      </c>
      <c r="E20" s="2">
        <v>42</v>
      </c>
      <c r="F20" s="45">
        <f t="shared" si="0"/>
        <v>-2</v>
      </c>
    </row>
    <row r="21" spans="1:6" ht="20">
      <c r="A21" s="24" t="s">
        <v>133</v>
      </c>
      <c r="B21" s="6" t="s">
        <v>134</v>
      </c>
      <c r="C21" s="6" t="s">
        <v>33</v>
      </c>
      <c r="D21" s="42">
        <v>15</v>
      </c>
      <c r="E21" s="2">
        <v>14</v>
      </c>
      <c r="F21" s="45">
        <f t="shared" si="0"/>
        <v>-1</v>
      </c>
    </row>
    <row r="22" spans="1:6" ht="20">
      <c r="A22" s="25" t="s">
        <v>247</v>
      </c>
      <c r="B22" s="26" t="s">
        <v>248</v>
      </c>
      <c r="C22" s="26" t="s">
        <v>80</v>
      </c>
      <c r="D22" s="42">
        <v>44</v>
      </c>
      <c r="E22" s="2">
        <v>43</v>
      </c>
      <c r="F22" s="45">
        <f t="shared" si="0"/>
        <v>-1</v>
      </c>
    </row>
    <row r="23" spans="1:6" ht="20">
      <c r="A23" s="25" t="s">
        <v>255</v>
      </c>
      <c r="B23" s="26" t="s">
        <v>256</v>
      </c>
      <c r="C23" s="26" t="s">
        <v>83</v>
      </c>
      <c r="D23" s="42">
        <v>40</v>
      </c>
      <c r="E23" s="2">
        <v>39</v>
      </c>
      <c r="F23" s="45">
        <f t="shared" si="0"/>
        <v>-1</v>
      </c>
    </row>
    <row r="24" spans="1:6" ht="20">
      <c r="A24" s="24" t="s">
        <v>267</v>
      </c>
      <c r="B24" s="6" t="s">
        <v>268</v>
      </c>
      <c r="C24" s="6" t="s">
        <v>107</v>
      </c>
      <c r="D24" s="42">
        <v>78</v>
      </c>
      <c r="E24" s="2">
        <v>77</v>
      </c>
      <c r="F24" s="45">
        <f t="shared" si="0"/>
        <v>-1</v>
      </c>
    </row>
    <row r="25" spans="1:6" ht="20">
      <c r="A25" s="24" t="s">
        <v>171</v>
      </c>
      <c r="B25" s="6" t="s">
        <v>172</v>
      </c>
      <c r="C25" s="6" t="s">
        <v>44</v>
      </c>
      <c r="D25" s="42">
        <v>71</v>
      </c>
      <c r="E25" s="2">
        <v>71</v>
      </c>
      <c r="F25" s="45">
        <f t="shared" si="0"/>
        <v>0</v>
      </c>
    </row>
    <row r="26" spans="1:6" ht="20">
      <c r="A26" s="21" t="s">
        <v>149</v>
      </c>
      <c r="B26" s="7" t="s">
        <v>150</v>
      </c>
      <c r="C26" s="7" t="s">
        <v>62</v>
      </c>
      <c r="D26" s="42">
        <v>88</v>
      </c>
      <c r="E26" s="2">
        <v>88</v>
      </c>
      <c r="F26" s="45">
        <f t="shared" si="0"/>
        <v>0</v>
      </c>
    </row>
    <row r="27" spans="1:6" ht="20">
      <c r="A27" s="21" t="s">
        <v>193</v>
      </c>
      <c r="B27" s="7" t="s">
        <v>194</v>
      </c>
      <c r="C27" s="7" t="s">
        <v>92</v>
      </c>
      <c r="D27" s="42">
        <v>64</v>
      </c>
      <c r="E27" s="2">
        <v>64</v>
      </c>
      <c r="F27" s="45">
        <f t="shared" si="0"/>
        <v>0</v>
      </c>
    </row>
    <row r="28" spans="1:6" ht="20">
      <c r="A28" s="21" t="s">
        <v>141</v>
      </c>
      <c r="B28" s="7" t="s">
        <v>142</v>
      </c>
      <c r="C28" s="7" t="s">
        <v>56</v>
      </c>
      <c r="D28" s="42">
        <v>57</v>
      </c>
      <c r="E28" s="2">
        <v>58</v>
      </c>
      <c r="F28" s="45">
        <f t="shared" si="0"/>
        <v>1</v>
      </c>
    </row>
    <row r="29" spans="1:6" ht="20">
      <c r="A29" s="24" t="s">
        <v>233</v>
      </c>
      <c r="B29" s="6" t="s">
        <v>234</v>
      </c>
      <c r="C29" s="6" t="s">
        <v>70</v>
      </c>
      <c r="D29" s="42">
        <v>48</v>
      </c>
      <c r="E29" s="2">
        <v>49</v>
      </c>
      <c r="F29" s="45">
        <f t="shared" si="0"/>
        <v>1</v>
      </c>
    </row>
    <row r="30" spans="1:6" ht="20">
      <c r="A30" s="25" t="s">
        <v>271</v>
      </c>
      <c r="B30" s="26" t="s">
        <v>272</v>
      </c>
      <c r="C30" s="26" t="s">
        <v>90</v>
      </c>
      <c r="D30" s="42">
        <v>54</v>
      </c>
      <c r="E30" s="2">
        <v>55</v>
      </c>
      <c r="F30" s="45">
        <f t="shared" si="0"/>
        <v>1</v>
      </c>
    </row>
    <row r="31" spans="1:6" ht="20">
      <c r="A31" s="21" t="s">
        <v>143</v>
      </c>
      <c r="B31" s="7" t="s">
        <v>144</v>
      </c>
      <c r="C31" s="7" t="s">
        <v>57</v>
      </c>
      <c r="D31" s="41">
        <v>83.15789473684211</v>
      </c>
      <c r="E31" s="40">
        <f>(80/95)*100</f>
        <v>84.210526315789465</v>
      </c>
      <c r="F31" s="45">
        <f t="shared" si="0"/>
        <v>1.0526315789473557</v>
      </c>
    </row>
    <row r="32" spans="1:6" ht="20">
      <c r="A32" s="24" t="s">
        <v>203</v>
      </c>
      <c r="B32" s="6" t="s">
        <v>204</v>
      </c>
      <c r="C32" s="6" t="s">
        <v>53</v>
      </c>
      <c r="D32" s="42">
        <v>56</v>
      </c>
      <c r="E32" s="2">
        <v>58</v>
      </c>
      <c r="F32" s="45">
        <f t="shared" si="0"/>
        <v>2</v>
      </c>
    </row>
    <row r="33" spans="1:6" ht="20">
      <c r="A33" s="24" t="s">
        <v>261</v>
      </c>
      <c r="B33" s="6" t="s">
        <v>262</v>
      </c>
      <c r="C33" s="6" t="s">
        <v>93</v>
      </c>
      <c r="D33" s="42">
        <v>54</v>
      </c>
      <c r="E33" s="2">
        <v>56</v>
      </c>
      <c r="F33" s="45">
        <f t="shared" si="0"/>
        <v>2</v>
      </c>
    </row>
    <row r="34" spans="1:6" ht="20">
      <c r="A34" s="25" t="s">
        <v>221</v>
      </c>
      <c r="B34" s="26" t="s">
        <v>222</v>
      </c>
      <c r="C34" s="26" t="s">
        <v>59</v>
      </c>
      <c r="D34" s="42">
        <v>64</v>
      </c>
      <c r="E34" s="2">
        <v>67</v>
      </c>
      <c r="F34" s="45">
        <f t="shared" ref="F34:F54" si="1">E34-D34</f>
        <v>3</v>
      </c>
    </row>
    <row r="35" spans="1:6" ht="20">
      <c r="A35" s="24" t="s">
        <v>237</v>
      </c>
      <c r="B35" s="6" t="s">
        <v>238</v>
      </c>
      <c r="C35" s="6" t="s">
        <v>73</v>
      </c>
      <c r="D35" s="42">
        <v>64</v>
      </c>
      <c r="E35" s="2">
        <v>67</v>
      </c>
      <c r="F35" s="45">
        <f t="shared" si="1"/>
        <v>3</v>
      </c>
    </row>
    <row r="36" spans="1:6" ht="20">
      <c r="A36" s="24" t="s">
        <v>145</v>
      </c>
      <c r="B36" s="6" t="s">
        <v>146</v>
      </c>
      <c r="C36" s="6" t="s">
        <v>37</v>
      </c>
      <c r="D36" s="42">
        <v>56</v>
      </c>
      <c r="E36" s="2">
        <v>60</v>
      </c>
      <c r="F36" s="45">
        <f t="shared" si="1"/>
        <v>4</v>
      </c>
    </row>
    <row r="37" spans="1:6" ht="20">
      <c r="A37" s="21" t="s">
        <v>213</v>
      </c>
      <c r="B37" s="7" t="s">
        <v>214</v>
      </c>
      <c r="C37" s="7" t="s">
        <v>100</v>
      </c>
      <c r="D37" s="42">
        <v>34</v>
      </c>
      <c r="E37" s="2">
        <v>38</v>
      </c>
      <c r="F37" s="45">
        <f t="shared" si="1"/>
        <v>4</v>
      </c>
    </row>
    <row r="38" spans="1:6" ht="20">
      <c r="A38" s="21" t="s">
        <v>219</v>
      </c>
      <c r="B38" s="7" t="s">
        <v>220</v>
      </c>
      <c r="C38" s="7" t="s">
        <v>103</v>
      </c>
      <c r="D38" s="41">
        <v>75.789473684210535</v>
      </c>
      <c r="E38" s="39">
        <f>(76/95)*100</f>
        <v>80</v>
      </c>
      <c r="F38" s="45">
        <f t="shared" si="1"/>
        <v>4.2105263157894655</v>
      </c>
    </row>
    <row r="39" spans="1:6" ht="20">
      <c r="A39" s="25" t="s">
        <v>167</v>
      </c>
      <c r="B39" s="26" t="s">
        <v>168</v>
      </c>
      <c r="C39" s="26" t="s">
        <v>43</v>
      </c>
      <c r="D39" s="41">
        <v>95.78947368421052</v>
      </c>
      <c r="E39" s="39">
        <f>(95/95)*100</f>
        <v>100</v>
      </c>
      <c r="F39" s="45">
        <f t="shared" si="1"/>
        <v>4.2105263157894797</v>
      </c>
    </row>
    <row r="40" spans="1:6" ht="20">
      <c r="A40" s="25" t="s">
        <v>191</v>
      </c>
      <c r="B40" s="26" t="s">
        <v>192</v>
      </c>
      <c r="C40" s="26" t="s">
        <v>50</v>
      </c>
      <c r="D40" s="42">
        <v>48</v>
      </c>
      <c r="E40" s="2">
        <v>53</v>
      </c>
      <c r="F40" s="45">
        <f t="shared" si="1"/>
        <v>5</v>
      </c>
    </row>
    <row r="41" spans="1:6" ht="20">
      <c r="A41" s="25" t="s">
        <v>211</v>
      </c>
      <c r="B41" s="26" t="s">
        <v>212</v>
      </c>
      <c r="C41" s="26" t="s">
        <v>55</v>
      </c>
      <c r="D41" s="42">
        <v>59</v>
      </c>
      <c r="E41" s="2">
        <v>64</v>
      </c>
      <c r="F41" s="45">
        <f t="shared" si="1"/>
        <v>5</v>
      </c>
    </row>
    <row r="42" spans="1:6" ht="20">
      <c r="A42" s="21" t="s">
        <v>161</v>
      </c>
      <c r="B42" s="7" t="s">
        <v>162</v>
      </c>
      <c r="C42" s="7" t="s">
        <v>66</v>
      </c>
      <c r="D42" s="42">
        <v>55</v>
      </c>
      <c r="E42" s="2">
        <v>60</v>
      </c>
      <c r="F42" s="45">
        <f t="shared" si="1"/>
        <v>5</v>
      </c>
    </row>
    <row r="43" spans="1:6" ht="20">
      <c r="A43" s="21" t="s">
        <v>187</v>
      </c>
      <c r="B43" s="7" t="s">
        <v>188</v>
      </c>
      <c r="C43" s="7" t="s">
        <v>82</v>
      </c>
      <c r="D43" s="42">
        <v>48</v>
      </c>
      <c r="E43" s="2">
        <v>53</v>
      </c>
      <c r="F43" s="45">
        <f t="shared" si="1"/>
        <v>5</v>
      </c>
    </row>
    <row r="44" spans="1:6" ht="20">
      <c r="A44" s="24" t="s">
        <v>265</v>
      </c>
      <c r="B44" s="6" t="s">
        <v>266</v>
      </c>
      <c r="C44" s="6" t="s">
        <v>95</v>
      </c>
      <c r="D44" s="42">
        <v>51</v>
      </c>
      <c r="E44" s="2">
        <v>56</v>
      </c>
      <c r="F44" s="45">
        <f t="shared" si="1"/>
        <v>5</v>
      </c>
    </row>
    <row r="45" spans="1:6" ht="20">
      <c r="A45" s="21" t="s">
        <v>201</v>
      </c>
      <c r="B45" s="7" t="s">
        <v>202</v>
      </c>
      <c r="C45" s="7" t="s">
        <v>97</v>
      </c>
      <c r="D45" s="42">
        <v>73</v>
      </c>
      <c r="E45" s="2">
        <v>79</v>
      </c>
      <c r="F45" s="45">
        <f t="shared" si="1"/>
        <v>6</v>
      </c>
    </row>
    <row r="46" spans="1:6" ht="20">
      <c r="A46" s="25" t="s">
        <v>185</v>
      </c>
      <c r="B46" s="26" t="s">
        <v>186</v>
      </c>
      <c r="C46" s="26" t="s">
        <v>48</v>
      </c>
      <c r="D46" s="42">
        <v>58</v>
      </c>
      <c r="E46" s="2">
        <v>65</v>
      </c>
      <c r="F46" s="45">
        <f t="shared" si="1"/>
        <v>7</v>
      </c>
    </row>
    <row r="47" spans="1:6" ht="20">
      <c r="A47" s="24" t="s">
        <v>245</v>
      </c>
      <c r="B47" s="6" t="s">
        <v>246</v>
      </c>
      <c r="C47" s="6" t="s">
        <v>79</v>
      </c>
      <c r="D47" s="42">
        <v>53</v>
      </c>
      <c r="E47" s="2">
        <v>60</v>
      </c>
      <c r="F47" s="45">
        <f t="shared" si="1"/>
        <v>7</v>
      </c>
    </row>
    <row r="48" spans="1:6" ht="20">
      <c r="A48" s="25" t="s">
        <v>177</v>
      </c>
      <c r="B48" s="26" t="s">
        <v>178</v>
      </c>
      <c r="C48" s="26" t="s">
        <v>46</v>
      </c>
      <c r="D48" s="42">
        <v>54</v>
      </c>
      <c r="E48" s="2">
        <v>62</v>
      </c>
      <c r="F48" s="45">
        <f t="shared" si="1"/>
        <v>8</v>
      </c>
    </row>
    <row r="49" spans="1:6" ht="20">
      <c r="A49" s="21" t="s">
        <v>125</v>
      </c>
      <c r="B49" s="7" t="s">
        <v>126</v>
      </c>
      <c r="C49" s="7" t="s">
        <v>35</v>
      </c>
      <c r="D49" s="42">
        <v>49</v>
      </c>
      <c r="E49" s="2">
        <v>58</v>
      </c>
      <c r="F49" s="45">
        <f t="shared" si="1"/>
        <v>9</v>
      </c>
    </row>
    <row r="50" spans="1:6" ht="20">
      <c r="A50" s="25" t="s">
        <v>269</v>
      </c>
      <c r="B50" s="26" t="s">
        <v>270</v>
      </c>
      <c r="C50" s="26" t="s">
        <v>88</v>
      </c>
      <c r="D50" s="42">
        <v>53</v>
      </c>
      <c r="E50" s="2">
        <v>62</v>
      </c>
      <c r="F50" s="45">
        <f t="shared" si="1"/>
        <v>9</v>
      </c>
    </row>
    <row r="51" spans="1:6" ht="20">
      <c r="A51" s="21" t="s">
        <v>173</v>
      </c>
      <c r="B51" s="7" t="s">
        <v>174</v>
      </c>
      <c r="C51" s="7" t="s">
        <v>69</v>
      </c>
      <c r="D51" s="42">
        <v>66</v>
      </c>
      <c r="E51" s="2">
        <v>76</v>
      </c>
      <c r="F51" s="45">
        <f t="shared" si="1"/>
        <v>10</v>
      </c>
    </row>
    <row r="52" spans="1:6" ht="20">
      <c r="A52" s="21" t="s">
        <v>121</v>
      </c>
      <c r="B52" s="7" t="s">
        <v>122</v>
      </c>
      <c r="C52" s="7" t="s">
        <v>32</v>
      </c>
      <c r="D52" s="42">
        <v>58</v>
      </c>
      <c r="E52" s="2">
        <v>70</v>
      </c>
      <c r="F52" s="45">
        <f t="shared" si="1"/>
        <v>12</v>
      </c>
    </row>
    <row r="53" spans="1:6" ht="20">
      <c r="A53" s="24" t="s">
        <v>155</v>
      </c>
      <c r="B53" s="6" t="s">
        <v>156</v>
      </c>
      <c r="C53" s="6" t="s">
        <v>40</v>
      </c>
      <c r="D53" s="42">
        <v>48</v>
      </c>
      <c r="E53" s="2">
        <v>62</v>
      </c>
      <c r="F53" s="45">
        <f t="shared" si="1"/>
        <v>14</v>
      </c>
    </row>
    <row r="54" spans="1:6" ht="21" thickBot="1">
      <c r="A54" s="22" t="s">
        <v>223</v>
      </c>
      <c r="B54" s="23" t="s">
        <v>224</v>
      </c>
      <c r="C54" s="23" t="s">
        <v>104</v>
      </c>
      <c r="D54" s="43">
        <v>49</v>
      </c>
      <c r="E54" s="44">
        <v>66</v>
      </c>
      <c r="F54" s="45">
        <f t="shared" si="1"/>
        <v>17</v>
      </c>
    </row>
    <row r="55" spans="1:6" ht="18">
      <c r="A55" s="7"/>
      <c r="B55" s="7"/>
      <c r="C55" s="7"/>
    </row>
    <row r="56" spans="1:6" ht="18">
      <c r="A56" s="6"/>
      <c r="B56" s="6"/>
      <c r="C56" s="6"/>
    </row>
  </sheetData>
  <autoFilter ref="A1:G1" xr:uid="{79C2A890-BFEE-6342-B153-97E41947895A}">
    <sortState xmlns:xlrd2="http://schemas.microsoft.com/office/spreadsheetml/2017/richdata2" ref="A2:G54">
      <sortCondition ref="F1:F54"/>
    </sortState>
  </autoFilter>
  <sortState xmlns:xlrd2="http://schemas.microsoft.com/office/spreadsheetml/2017/richdata2" ref="A2:F54">
    <sortCondition ref="F2:F5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Codes and Legends</vt:lpstr>
      <vt:lpstr>2023 Global Scores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Yodhim dela Rosa</cp:lastModifiedBy>
  <dcterms:created xsi:type="dcterms:W3CDTF">2021-10-15T14:59:17Z</dcterms:created>
  <dcterms:modified xsi:type="dcterms:W3CDTF">2023-11-08T16:59:14Z</dcterms:modified>
</cp:coreProperties>
</file>